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2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1'!$A$1:$K$61</definedName>
    <definedName name="PAGE2">'Page 2'!$A$1:$K$66</definedName>
    <definedName name="PAGE3">'Page 3'!$A$1:$J$68</definedName>
    <definedName name="PAGE4">'Page 4'!$A$1:$J$59</definedName>
    <definedName name="PAGE5">'Page 5'!$A$1:$K$69</definedName>
    <definedName name="PAGE6">'Page 6'!$A$1:$J$41</definedName>
    <definedName name="_xlnm.Print_Area" localSheetId="0">'Page 1'!$A$1:$L$61</definedName>
    <definedName name="_xlnm.Print_Area" localSheetId="1">'Page 2'!$A$1:$L$66</definedName>
    <definedName name="_xlnm.Print_Area" localSheetId="2">'Page 3'!$A$1:$K$69</definedName>
    <definedName name="_xlnm.Print_Area" localSheetId="3">'Page 4'!$A$1:$K$58</definedName>
    <definedName name="_xlnm.Print_Area" localSheetId="4">'Page 5'!$A$1:$M$70</definedName>
    <definedName name="_xlnm.Print_Area" localSheetId="5">'Page 6'!$A$1:$K$41</definedName>
    <definedName name="_xlnm.Print_Area">'Page 3'!$A$1:$J$68</definedName>
  </definedNames>
  <calcPr fullCalcOnLoad="1"/>
</workbook>
</file>

<file path=xl/sharedStrings.xml><?xml version="1.0" encoding="utf-8"?>
<sst xmlns="http://schemas.openxmlformats.org/spreadsheetml/2006/main" count="367" uniqueCount="288">
  <si>
    <t>Prestar Resources Berhad</t>
  </si>
  <si>
    <t>Notes to the Interim Financial Report for the period ended  30 September 2005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</si>
  <si>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</si>
  <si>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</si>
  <si>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</si>
  <si>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</si>
  <si>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</si>
  <si>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</si>
  <si>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</si>
  <si>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</si>
  <si>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7</t>
  </si>
  <si>
    <t>Accounting policies and methods of computation</t>
  </si>
  <si>
    <t>The interim financial statement has been prepared in accordance with FRS 134 Interim Financial</t>
  </si>
  <si>
    <t xml:space="preserve">Reporting and Chapter 9  of the BMSB  Listing Requirements.The preparation of quarterly  financial </t>
  </si>
  <si>
    <t>statement was   based on accounting policies and methods of computation consistent  with those</t>
  </si>
  <si>
    <t xml:space="preserve">adopted in the annual financial statement for the year ended 31 Dec 2004.  </t>
  </si>
  <si>
    <t>Qualified audit report</t>
  </si>
  <si>
    <t>The audit report of the most recent annual financial statement for the year ended 31 December</t>
  </si>
  <si>
    <t>2004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</si>
  <si>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</si>
  <si>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</si>
  <si>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</si>
  <si>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</si>
  <si>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</si>
  <si>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</si>
  <si>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</si>
  <si>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</si>
  <si>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</si>
  <si>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</si>
  <si>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</si>
  <si>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 xml:space="preserve">Employees'  Share Option Scheme </t>
  </si>
  <si>
    <t>The paid-up share capital of the Company has been increased from RM87 662 000 to RM88 800 800</t>
  </si>
  <si>
    <t>as a result of the exercise of 2,277,600 option pursuant to the Company ESOS.</t>
  </si>
  <si>
    <t>Share Buy-Back</t>
  </si>
  <si>
    <t>Details of share buy-back for the financial year to date as below:</t>
  </si>
  <si>
    <t>(^) The figures was restated upon the completion of Share Split of each ordinary share of RM1.00 each into 2 new</t>
  </si>
  <si>
    <t>There were no other issuances, cancellations, repurchases, resale and repayments of debt and</t>
  </si>
  <si>
    <t>equity securities other than as disclosed above.</t>
  </si>
  <si>
    <t>Dividends paid (aggregate or per share) separately for ordinary share and other shares</t>
  </si>
  <si>
    <t>There was no dividend paid for the quarter ended 30 September 2005.</t>
  </si>
  <si>
    <t xml:space="preserve"> </t>
  </si>
  <si>
    <t>Month</t>
  </si>
  <si>
    <t>Balance b/f</t>
  </si>
  <si>
    <t>01Jan 05</t>
  </si>
  <si>
    <t>Balance c/f</t>
  </si>
  <si>
    <t>ordinary shares of RM0.50 each on 14.3.2005.</t>
  </si>
  <si>
    <t xml:space="preserve">  (123066-A )</t>
  </si>
  <si>
    <t>(^) Price per share (RM)</t>
  </si>
  <si>
    <t>Lowest</t>
  </si>
  <si>
    <t>---</t>
  </si>
  <si>
    <t>Highest</t>
  </si>
  <si>
    <t>Average</t>
  </si>
  <si>
    <t>(^) No. of</t>
  </si>
  <si>
    <t>shares</t>
  </si>
  <si>
    <t>repurchase</t>
  </si>
  <si>
    <t>Total</t>
  </si>
  <si>
    <t>paid</t>
  </si>
  <si>
    <t>RM'000</t>
  </si>
  <si>
    <t>[ Page 1 ]</t>
  </si>
  <si>
    <t>No of shares</t>
  </si>
  <si>
    <t>held as</t>
  </si>
  <si>
    <t>treasury share</t>
  </si>
  <si>
    <t/>
  </si>
  <si>
    <t>Q</t>
  </si>
  <si>
    <t>Notes to the  Interim Financial Report for the period ended 30 September 2005</t>
  </si>
  <si>
    <t>8</t>
  </si>
  <si>
    <t>9</t>
  </si>
  <si>
    <t>10</t>
  </si>
  <si>
    <t>11</t>
  </si>
  <si>
    <t>12</t>
  </si>
  <si>
    <t>Segment Information for the current financial year to date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</si>
  <si>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</si>
  <si>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</si>
  <si>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</si>
  <si>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</si>
  <si>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</si>
  <si>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</si>
  <si>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</si>
  <si>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</si>
  <si>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Share of profit/(loss) of associate</t>
  </si>
  <si>
    <t>Profit before taxation</t>
  </si>
  <si>
    <t>No analysis by geographical area has been presented as the Group operates principally within Malaysia.</t>
  </si>
  <si>
    <t>Valuations of property, plant and equipment</t>
  </si>
  <si>
    <t xml:space="preserve">The valuation of land &amp; buildings have been brought forward, without amendment from the previous </t>
  </si>
  <si>
    <t>annual financial statement.</t>
  </si>
  <si>
    <t xml:space="preserve">Material events subsequent to the end of the interim period that have not been reflected </t>
  </si>
  <si>
    <t>in the financial statements for the interim period</t>
  </si>
  <si>
    <t>In the opinion of the Directors, no item, transaction or event of a material nature has arisen during the</t>
  </si>
  <si>
    <t xml:space="preserve">period from the end of  the reporting period to 24 November 2005, which is likely to affect substantially </t>
  </si>
  <si>
    <t>the results of the operations of the Group for the financial period ended 30 September 2005.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</si>
  <si>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</si>
  <si>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</si>
  <si>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</si>
  <si>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During  the  quarter under review, there was a change in the ownership of a subsidiary as follow:</t>
  </si>
  <si>
    <t>Prestar Storage System Sdn Bhd ( PSSSB )</t>
  </si>
  <si>
    <t>On 30th August 2005, Excelpath Sdn Bhd (a wholly own subsidiary of Prestar) has subscribed</t>
  </si>
  <si>
    <t xml:space="preserve">1,690,000 ordinary shares or RM1 each in PSSSB and resulting changes in equity interest as </t>
  </si>
  <si>
    <t>shown below:</t>
  </si>
  <si>
    <t xml:space="preserve">  Excelpath Sdn Bhd</t>
  </si>
  <si>
    <t xml:space="preserve">  Prestar Manufacturing Sdn Bhd</t>
  </si>
  <si>
    <t xml:space="preserve">  Minority interest</t>
  </si>
  <si>
    <t xml:space="preserve">  Total paid up capital</t>
  </si>
  <si>
    <t>As a result, Prestar's total equity interest in PSSSB has increased from 79% to 94%.</t>
  </si>
  <si>
    <t>Changes in contingent liabilities or contingent assets since the last annual balance</t>
  </si>
  <si>
    <t>sheet date.</t>
  </si>
  <si>
    <t>The contingent liabilities of the Company are as follows:</t>
  </si>
  <si>
    <t>Guarantees to financial institutions for credit facilities</t>
  </si>
  <si>
    <t>granted to subsidiaries - unsecured</t>
  </si>
  <si>
    <t xml:space="preserve">   (123066-A )</t>
  </si>
  <si>
    <t>Trading</t>
  </si>
  <si>
    <t>Before subscription</t>
  </si>
  <si>
    <t>No. of shares</t>
  </si>
  <si>
    <t>Manufacturing</t>
  </si>
  <si>
    <t>Equity interest</t>
  </si>
  <si>
    <t>Investment</t>
  </si>
  <si>
    <t>After subscription</t>
  </si>
  <si>
    <t xml:space="preserve">As at </t>
  </si>
  <si>
    <t>30.9.2005</t>
  </si>
  <si>
    <t>Elimination</t>
  </si>
  <si>
    <t>31.12.2004</t>
  </si>
  <si>
    <t>[ Page 2 ]</t>
  </si>
  <si>
    <t>Notes to the  Interim Financial Report for the period ended  30 September 2005</t>
  </si>
  <si>
    <t>Review of performance of the company and its principal subsidiaries for the current</t>
  </si>
  <si>
    <t>quarter and financial year to date (YTD)</t>
  </si>
  <si>
    <t>Revenue for the current quarter remained about the same as the corresponding  quarter of</t>
  </si>
  <si>
    <t>last year,however net profit were substantially reduced and reported a loss of RM2.19 million.</t>
  </si>
  <si>
    <t xml:space="preserve">The losses  were due to depressed  selling prices as a result of drastic drop in global steel </t>
  </si>
  <si>
    <t xml:space="preserve">prices and softening demand.  Nevertheless, YTD revenue were  18% higher  than the  </t>
  </si>
  <si>
    <t>corresponding  period of last year and YTD net profit reported were  RM 7.04 million.</t>
  </si>
  <si>
    <t>Material changes in the profit before taxation for the quarter reported on as compared</t>
  </si>
  <si>
    <t>with the immediate preceding quarter.</t>
  </si>
  <si>
    <t xml:space="preserve">Group revenue reduced by around 10 % from the immediate preceding quarter's RM 144.69 </t>
  </si>
  <si>
    <t>million to RM 130.31 million as a result of slower sales in line wth  depressed selling prices.</t>
  </si>
  <si>
    <t xml:space="preserve">Profit before taxation for the quarter were greatly affected  and  recorded a loss of RM0.52  </t>
  </si>
  <si>
    <t>million as compared to RM 8.32 million profit  of  last quarter.</t>
  </si>
  <si>
    <t>Prospects for the current financial year.</t>
  </si>
  <si>
    <t xml:space="preserve">In view of the continued depressed steel prices and weak market sentiment, it is unlikely that </t>
  </si>
  <si>
    <t xml:space="preserve">the performance of the steel industry will stage an impresssive upturn in the last quarter of the </t>
  </si>
  <si>
    <t>year. Therefore, the Directors expect  the preformance of the Group for the current year to be</t>
  </si>
  <si>
    <t>of domestic economic conditions as well as the sluggish demand of steel industry as a whole.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</si>
  <si>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</si>
  <si>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</si>
  <si>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</si>
  <si>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</si>
  <si>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</si>
  <si>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</si>
  <si>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average  effective tax rate  of the Group for  the current quarter and  financial year to</t>
  </si>
  <si>
    <t>date is higher than the statutory tax rate as the tax losses of some subsidiaries cannot be</t>
  </si>
  <si>
    <t>set-off against  the taxable  profits of other subsidiaries.</t>
  </si>
  <si>
    <t>Profit / (Losses) on sale of unquoted investments and/or properties</t>
  </si>
  <si>
    <t>There is no sale of unquoted investments or properties for the current quarter and financial</t>
  </si>
  <si>
    <t>year to date.</t>
  </si>
  <si>
    <t xml:space="preserve">Quoted securities </t>
  </si>
  <si>
    <t>(a)</t>
  </si>
  <si>
    <t>(b)</t>
  </si>
  <si>
    <t>Total purchases consideration and sale proceeds of quoted securities  for  the current</t>
  </si>
  <si>
    <t>quarter and financial year to date and profit/loss arising therefrom are as follows:</t>
  </si>
  <si>
    <t xml:space="preserve">Total Purchases </t>
  </si>
  <si>
    <t>Total Sale Proceeds</t>
  </si>
  <si>
    <t xml:space="preserve">Total Profit/(Loss) </t>
  </si>
  <si>
    <t>Investments in quoted securities as at 30 Sept 2005 are as follows :-</t>
  </si>
  <si>
    <t xml:space="preserve">(i)     At cost </t>
  </si>
  <si>
    <t>(ii)    At book value</t>
  </si>
  <si>
    <t>(iii)   At market value</t>
  </si>
  <si>
    <t>Current Quarter</t>
  </si>
  <si>
    <t>30/9/2005</t>
  </si>
  <si>
    <t xml:space="preserve">Current Year </t>
  </si>
  <si>
    <t>To date</t>
  </si>
  <si>
    <t xml:space="preserve">   [ Page 3 ]</t>
  </si>
  <si>
    <t>Year To date</t>
  </si>
  <si>
    <t>(a) The status of corporate proposals announced but not completed at the latest practicable</t>
  </si>
  <si>
    <t>date which shall not be earlier than 7 days from the date of issue of the quarterly report.</t>
  </si>
  <si>
    <t>On 13 Sep 2004, the Board  announced that the Company proposed to undertake renounciable</t>
  </si>
  <si>
    <t xml:space="preserve">rights issue of up to 95 721 500 Warrants  in Prestar at an issue price of RM 0.05 per Warrant </t>
  </si>
  <si>
    <t>on the basis of 1 Warrant for every 2 existing shares held in Prestar after the proposed Share</t>
  </si>
  <si>
    <t>Split to be implemented by Prestar, as announced on  22 Mar 2004.  Bank Negara Malaysia and</t>
  </si>
  <si>
    <t>Securities Commission has approved the proposal on 17 Dec 2004 and 27 Dec 2004 respectively.</t>
  </si>
  <si>
    <t xml:space="preserve">Shareholders' approval was obtained in an EGM held on 4 February 2005. Subsequent on 13 May </t>
  </si>
  <si>
    <t>2005, Securities Commission has approved the Company's application for extension of time  of</t>
  </si>
  <si>
    <t>one month to 26 July 2005 to complete the Proposed Rights Issue of Warrants.</t>
  </si>
  <si>
    <t>Share Split was completed on 14 March 2005 and Proposed Rights Issue of Warrants completed</t>
  </si>
  <si>
    <t>on 19 July 2005.</t>
  </si>
  <si>
    <t xml:space="preserve">(b) Where applicable, a brief explanation of the status of utilisation of proceeds raised </t>
  </si>
  <si>
    <t>from any corporate proposal.</t>
  </si>
  <si>
    <t>The proceeds raised during the Rights Issue of Warrants were approved for the following activities</t>
  </si>
  <si>
    <t>and the funds was fully utilised as at 30.9.2005, which summarised as follows:</t>
  </si>
  <si>
    <t>Utilisation</t>
  </si>
  <si>
    <t>Working capital for Prestar Group</t>
  </si>
  <si>
    <t>Defrayment of expenses incidental to the</t>
  </si>
  <si>
    <t xml:space="preserve">  Rights Issue of Warrants</t>
  </si>
  <si>
    <t>Group bank borrowings :</t>
  </si>
  <si>
    <t>Total group borrowings as at 30 September 2005 are as follows :-</t>
  </si>
  <si>
    <t>Long term bank loans - Secured</t>
  </si>
  <si>
    <t>Short term bank borrowings</t>
  </si>
  <si>
    <t>Secured :-</t>
  </si>
  <si>
    <t>Unsecured :-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</si>
  <si>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</si>
  <si>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</si>
  <si>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</si>
  <si>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</si>
  <si>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</si>
  <si>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 &amp; commercial paper</t>
  </si>
  <si>
    <t xml:space="preserve">Current portion of long term loan </t>
  </si>
  <si>
    <t>Bankers' acceptance &amp; trust receipts</t>
  </si>
  <si>
    <t xml:space="preserve">          Total    -   Short Term Bank Borrowings</t>
  </si>
  <si>
    <t>(123066-A )</t>
  </si>
  <si>
    <t>Sub-total</t>
  </si>
  <si>
    <t>Approved</t>
  </si>
  <si>
    <t>Amount</t>
  </si>
  <si>
    <t>Utilised</t>
  </si>
  <si>
    <t>[ Page 4 ]</t>
  </si>
  <si>
    <t xml:space="preserve">Financial instruments with off balance sheet risk at the latest  practicable date </t>
  </si>
  <si>
    <t>which shall not be earlier than 7 days from the date of issue of the quarterly report.</t>
  </si>
  <si>
    <t>Foreign currency contracts</t>
  </si>
  <si>
    <t xml:space="preserve">As at 24 November 2005, the Group had the following outstanding foreign currency contracts to </t>
  </si>
  <si>
    <t>hedge its committed purchases and sales in  foreign currencies.</t>
  </si>
  <si>
    <t>Bank Buy :</t>
  </si>
  <si>
    <t>There is minimal credit risk because these contracts were entered into with reputable banks. All</t>
  </si>
  <si>
    <t xml:space="preserve">gains and losses arising from forward foreign exchange contracts are dealt with through the </t>
  </si>
  <si>
    <t>Income Statement upon maturity.</t>
  </si>
  <si>
    <t>Material litigation since the last annual balance sheet date which shall be made up to a</t>
  </si>
  <si>
    <t>date not earlier than 7 days from the date of issue of the quarterly report.</t>
  </si>
  <si>
    <t>i) Posmmit Steel Centre Sdn Bhd ( PSC )  vs Mikuni Steel (M) Sdn Bhd (Mikuni)</t>
  </si>
  <si>
    <t>Changes since last annual report date</t>
  </si>
  <si>
    <t>PSC has filed a Summons in Chambers for Summary Judgement on 13 August 2002  and the</t>
  </si>
  <si>
    <t>Kuala Lumpur High Court has granted their application for summary judgement on 28 Feb 2003.</t>
  </si>
  <si>
    <t xml:space="preserve">Mikuni filed an appeal against the decision of the Court to grant summary judgement to PSC on </t>
  </si>
  <si>
    <t xml:space="preserve"> 6 March 2003 and the hearing date was fixed on 21 May 2003  and  subsequently  postponed  </t>
  </si>
  <si>
    <t>to 3 Sep 2003.The defendant's notice for Pre-Trial Case Management was dismissed on 9 Feb</t>
  </si>
  <si>
    <t>2004 while PSC's application  to  strike  out  the  defendant's  counter-claim  was fixed for hearing</t>
  </si>
  <si>
    <t>on 1 Mar 2004. The Court then allowed the application  and duly granted order on 1 Mar 2004.</t>
  </si>
  <si>
    <t xml:space="preserve">The appeal by Mikuni was dismissed with cost by the High Court on 3 Sept 2003 and the hearing </t>
  </si>
  <si>
    <t>date for Originating Summons in respect of the foreclosure of the land assigned to PSC was fixed</t>
  </si>
  <si>
    <t xml:space="preserve">on 28 Oct 2003 and subsequently  postponed to12 February 2004. The High Court has granted the </t>
  </si>
  <si>
    <t>order to aution the land and fixed the date of auction on 12 May 2004. The case was later postponed</t>
  </si>
  <si>
    <t xml:space="preserve">and was heard on 15 July 2004 whereby order was granted and the reserve price for auction was </t>
  </si>
  <si>
    <t xml:space="preserve"> fixed at RM545,000. The Court further appointed an auctioneer to auction the property on 20 Sep</t>
  </si>
  <si>
    <t>2004</t>
  </si>
  <si>
    <t>The property was successfully  auctioned off at a price of RM 580,000 and  the proceeds from  the</t>
  </si>
  <si>
    <t xml:space="preserve">auctioned property was fully received on 24 Jan 2005. As Mikuni had been wound up pursuant to a </t>
  </si>
  <si>
    <t xml:space="preserve">winding-up order dated 2 November 2004, PSC has on 8 August 2005 filed its proof of debt with the </t>
  </si>
  <si>
    <t>official receiver to recover the balance of the debt.</t>
  </si>
  <si>
    <t>ii) Prestar Engineering Sdn Bhd (PESB) vs Timer Steel Fab (M) Sdn Bhd ( TSF )</t>
  </si>
  <si>
    <t>On 31 Mar 2003,  the Court dismissed  PESB's application  for the appointment of an arbitrator.</t>
  </si>
  <si>
    <t>Upon the advice of Skrine,PESB has re-filed in the application for the appointment of an arbitrator</t>
  </si>
  <si>
    <t>on 29 July 2003  and the hearing was fixed on  3 Dec 2003 and subsequently postponed for two</t>
  </si>
  <si>
    <t>times.The  new hearing date on PESB's application is now fixed for hearing before the Judge on</t>
  </si>
  <si>
    <t>29 Mar 2004 but subsequently adjourned until 26 Oct 2004.</t>
  </si>
  <si>
    <t>In the meantime, TSF has filed an application to strike out PESB's  application for  appointment of</t>
  </si>
  <si>
    <t>an arbitrator,the Court has fixed 22 Mar 2004 as the date for hearing before the Registrar.However,</t>
  </si>
  <si>
    <t>the hearing was adjouned to 15 June 2004 and was dismissed by Senior Assistant Registrar.</t>
  </si>
  <si>
    <t xml:space="preserve">Subsequently, on 26 Oct 2004 , the Court allowed PESB's application for the appointment of an </t>
  </si>
  <si>
    <t>arbitrator. PESB has appointed an arbitrator on 26 Oct 2004 and arbitration has been fixed to</t>
  </si>
  <si>
    <t>be held from 20 March 2006 to 24 March 2006.</t>
  </si>
  <si>
    <t>Currency</t>
  </si>
  <si>
    <t>USD</t>
  </si>
  <si>
    <t>SGD</t>
  </si>
  <si>
    <t>Contract</t>
  </si>
  <si>
    <t>( '000 )</t>
  </si>
  <si>
    <t>Equivaleny amount</t>
  </si>
  <si>
    <t>in Ringgit Malaysia</t>
  </si>
  <si>
    <t>Expiry Dates</t>
  </si>
  <si>
    <t xml:space="preserve">  30/11/05 to 31/5/06</t>
  </si>
  <si>
    <t xml:space="preserve">  30/12/05 to 31/3/06</t>
  </si>
  <si>
    <t xml:space="preserve"> [ Page 5 ]</t>
  </si>
  <si>
    <t>Dividend</t>
  </si>
  <si>
    <t>The Directors do not recommend any interim dividend for the current quarter under review.</t>
  </si>
  <si>
    <t>Earnings per share</t>
  </si>
  <si>
    <t>Basic</t>
  </si>
  <si>
    <t>Net profit attributable to ordinary shareholders (RM'000)</t>
  </si>
  <si>
    <t>Number of ordinary shares as at 1 Jan 2005 after net off treasury shares</t>
  </si>
  <si>
    <t>Effect of ESOS exercised</t>
  </si>
  <si>
    <t>Effect of warrants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</si>
  <si>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</si>
  <si>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</si>
  <si>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</si>
  <si>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</si>
  <si>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</si>
  <si>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</si>
  <si>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</si>
  <si>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</si>
  <si>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</si>
  <si>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</si>
  <si>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Authorised and contracted for</t>
  </si>
  <si>
    <t>Current Quarter ended</t>
  </si>
  <si>
    <t>As at 30.9.2005</t>
  </si>
  <si>
    <t>[ Page 6 ]</t>
  </si>
  <si>
    <t xml:space="preserve">lower than the prior year but  considered  satisfactory in view of the slower pace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</si>
</sst>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sz val="10"/>
      <name val="Arial"/>
      <family val="0"/>
    </font>
    <font>
      <sz val="12"/>
      <name val="Times New Roman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1" xfId="0" applyNumberFormat="1" applyFont="1" applyAlignment="1">
      <alignment horizontal="center"/>
    </xf>
    <xf numFmtId="0" fontId="0" fillId="0" borderId="1" xfId="0" applyNumberFormat="1" applyFont="1" applyAlignment="1">
      <alignment horizontal="centerContinuous"/>
    </xf>
    <xf numFmtId="0" fontId="0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0" fillId="0" borderId="3" xfId="0" applyNumberFormat="1" applyFont="1" applyAlignment="1">
      <alignment horizontal="center"/>
    </xf>
    <xf numFmtId="4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6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4" xfId="0" applyNumberFormat="1" applyAlignment="1">
      <alignment/>
    </xf>
    <xf numFmtId="3" fontId="0" fillId="0" borderId="4" xfId="0" applyNumberFormat="1" applyAlignment="1">
      <alignment/>
    </xf>
    <xf numFmtId="3" fontId="0" fillId="0" borderId="0" xfId="0" applyNumberFormat="1" applyAlignment="1">
      <alignment/>
    </xf>
    <xf numFmtId="3" fontId="4" fillId="0" borderId="2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Alignment="1">
      <alignment horizontal="centerContinuous"/>
    </xf>
    <xf numFmtId="9" fontId="1" fillId="0" borderId="2" xfId="0" applyNumberFormat="1" applyFont="1" applyAlignment="1">
      <alignment horizontal="centerContinuous" wrapText="1"/>
    </xf>
    <xf numFmtId="9" fontId="7" fillId="0" borderId="1" xfId="0" applyNumberFormat="1" applyFont="1" applyAlignment="1">
      <alignment horizontal="centerContinuous"/>
    </xf>
    <xf numFmtId="3" fontId="7" fillId="0" borderId="2" xfId="0" applyNumberFormat="1" applyFont="1" applyAlignment="1">
      <alignment horizontal="centerContinuous"/>
    </xf>
    <xf numFmtId="3" fontId="7" fillId="0" borderId="1" xfId="0" applyNumberFormat="1" applyFont="1" applyAlignment="1">
      <alignment/>
    </xf>
    <xf numFmtId="3" fontId="7" fillId="0" borderId="2" xfId="0" applyNumberFormat="1" applyFont="1" applyAlignment="1">
      <alignment/>
    </xf>
    <xf numFmtId="9" fontId="7" fillId="0" borderId="1" xfId="0" applyNumberFormat="1" applyFont="1" applyAlignment="1">
      <alignment horizontal="center"/>
    </xf>
    <xf numFmtId="0" fontId="7" fillId="0" borderId="1" xfId="0" applyNumberFormat="1" applyFont="1" applyAlignment="1">
      <alignment horizontal="center"/>
    </xf>
    <xf numFmtId="9" fontId="7" fillId="0" borderId="1" xfId="0" applyNumberFormat="1" applyFont="1" applyAlignment="1">
      <alignment horizontal="center"/>
    </xf>
    <xf numFmtId="0" fontId="7" fillId="0" borderId="2" xfId="0" applyNumberFormat="1" applyFont="1" applyAlignment="1">
      <alignment/>
    </xf>
    <xf numFmtId="0" fontId="7" fillId="0" borderId="1" xfId="0" applyNumberFormat="1" applyFont="1" applyAlignment="1">
      <alignment/>
    </xf>
    <xf numFmtId="3" fontId="7" fillId="0" borderId="1" xfId="0" applyNumberFormat="1" applyFont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8" fillId="0" borderId="0" xfId="0" applyNumberFormat="1" applyFont="1" applyAlignment="1">
      <alignment/>
    </xf>
    <xf numFmtId="172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"/>
    </xf>
    <xf numFmtId="172" fontId="9" fillId="0" borderId="0" xfId="0" applyNumberFormat="1" applyFont="1" applyAlignment="1">
      <alignment/>
    </xf>
    <xf numFmtId="172" fontId="0" fillId="0" borderId="2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3" fontId="0" fillId="0" borderId="4" xfId="0" applyNumberFormat="1" applyFont="1" applyAlignment="1">
      <alignment/>
    </xf>
    <xf numFmtId="172" fontId="0" fillId="0" borderId="4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4" fillId="0" borderId="2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4" fillId="0" borderId="4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1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3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0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3" fontId="0" fillId="0" borderId="1" xfId="0" applyNumberFormat="1" applyFont="1" applyAlignment="1">
      <alignment horizontal="centerContinuous"/>
    </xf>
    <xf numFmtId="3" fontId="0" fillId="0" borderId="2" xfId="0" applyNumberFormat="1" applyFont="1" applyAlignment="1">
      <alignment horizontal="centerContinuous"/>
    </xf>
    <xf numFmtId="3" fontId="0" fillId="0" borderId="1" xfId="0" applyNumberFormat="1" applyFont="1" applyAlignment="1">
      <alignment horizontal="center"/>
    </xf>
    <xf numFmtId="172" fontId="0" fillId="0" borderId="1" xfId="0" applyNumberFormat="1" applyFont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center" wrapText="1"/>
    </xf>
    <xf numFmtId="3" fontId="8" fillId="0" borderId="5" xfId="0" applyNumberFormat="1" applyFont="1" applyAlignment="1">
      <alignment/>
    </xf>
    <xf numFmtId="3" fontId="0" fillId="0" borderId="2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3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4.6640625" style="1" customWidth="1"/>
    <col min="3" max="3" width="2.6640625" style="1" customWidth="1"/>
    <col min="4" max="4" width="14.6640625" style="1" customWidth="1"/>
    <col min="5" max="5" width="7.6640625" style="1" customWidth="1"/>
    <col min="6" max="6" width="9.6640625" style="1" customWidth="1"/>
    <col min="7" max="7" width="11.6640625" style="1" customWidth="1"/>
    <col min="8" max="8" width="9.6640625" style="1" customWidth="1"/>
    <col min="9" max="9" width="8.10546875" style="1" customWidth="1"/>
    <col min="10" max="10" width="13.88671875" style="1" customWidth="1"/>
    <col min="11" max="11" width="3.6640625" style="1" customWidth="1"/>
    <col min="12" max="16384" width="9.6640625" style="1" customWidth="1"/>
  </cols>
  <sheetData>
    <row r="1" spans="1:10" ht="15.75">
      <c r="A1" s="2"/>
      <c r="J1" s="3" t="s">
        <v>58</v>
      </c>
    </row>
    <row r="2" spans="2:5" ht="15.75">
      <c r="B2" s="4" t="s">
        <v>0</v>
      </c>
      <c r="E2" s="5" t="s">
        <v>46</v>
      </c>
    </row>
    <row r="3" spans="2:3" ht="15" customHeight="1">
      <c r="B3" s="6" t="s">
        <v>1</v>
      </c>
      <c r="C3" s="7"/>
    </row>
    <row r="4" ht="12" customHeight="1">
      <c r="B4" s="8"/>
    </row>
    <row r="5" spans="2:9" ht="15.75">
      <c r="B5" s="8" t="s">
        <v>2</v>
      </c>
      <c r="C5" s="122" t="s">
        <v>11</v>
      </c>
      <c r="D5" s="10"/>
      <c r="E5" s="10"/>
      <c r="F5" s="10"/>
      <c r="G5" s="10"/>
      <c r="H5" s="10"/>
      <c r="I5" s="10"/>
    </row>
    <row r="6" spans="2:9" ht="6.75" customHeight="1">
      <c r="B6" s="8"/>
      <c r="C6" s="9"/>
      <c r="D6" s="10"/>
      <c r="E6" s="10"/>
      <c r="F6" s="10"/>
      <c r="G6" s="10"/>
      <c r="H6" s="10"/>
      <c r="I6" s="10"/>
    </row>
    <row r="7" spans="2:9" ht="15.75">
      <c r="B7" s="8"/>
      <c r="C7" s="123" t="s">
        <v>12</v>
      </c>
      <c r="D7" s="10"/>
      <c r="E7" s="10"/>
      <c r="F7" s="10"/>
      <c r="G7" s="10"/>
      <c r="H7" s="10"/>
      <c r="I7" s="10"/>
    </row>
    <row r="8" spans="2:9" ht="15.75">
      <c r="B8" s="8"/>
      <c r="C8" s="123" t="s">
        <v>13</v>
      </c>
      <c r="D8" s="10"/>
      <c r="E8" s="10"/>
      <c r="F8" s="10"/>
      <c r="G8" s="10"/>
      <c r="H8" s="10"/>
      <c r="I8" s="10"/>
    </row>
    <row r="9" spans="2:9" ht="15.75">
      <c r="B9" s="8"/>
      <c r="C9" s="123" t="s">
        <v>14</v>
      </c>
      <c r="D9" s="10"/>
      <c r="E9" s="10"/>
      <c r="F9" s="10"/>
      <c r="G9" s="10"/>
      <c r="H9" s="10"/>
      <c r="I9" s="10"/>
    </row>
    <row r="10" spans="2:9" ht="15.75">
      <c r="B10" s="8"/>
      <c r="C10" s="123" t="s">
        <v>15</v>
      </c>
      <c r="D10" s="10"/>
      <c r="E10" s="10"/>
      <c r="F10" s="10"/>
      <c r="G10" s="10"/>
      <c r="H10" s="10"/>
      <c r="I10" s="10"/>
    </row>
    <row r="11" ht="12" customHeight="1">
      <c r="B11" s="8"/>
    </row>
    <row r="12" spans="2:3" ht="15.75">
      <c r="B12" s="8" t="s">
        <v>3</v>
      </c>
      <c r="C12" s="3" t="s">
        <v>16</v>
      </c>
    </row>
    <row r="13" spans="2:3" ht="6.75" customHeight="1">
      <c r="B13" s="8"/>
      <c r="C13" s="3"/>
    </row>
    <row r="14" spans="2:3" ht="15.75">
      <c r="B14" s="8"/>
      <c r="C14" s="11" t="s">
        <v>17</v>
      </c>
    </row>
    <row r="15" spans="2:3" ht="15.75">
      <c r="B15" s="8"/>
      <c r="C15" s="11" t="s">
        <v>18</v>
      </c>
    </row>
    <row r="16" ht="12" customHeight="1">
      <c r="B16" s="8"/>
    </row>
    <row r="17" spans="2:3" ht="15.75">
      <c r="B17" s="8" t="s">
        <v>4</v>
      </c>
      <c r="C17" s="3" t="s">
        <v>19</v>
      </c>
    </row>
    <row r="18" spans="2:3" ht="6.75" customHeight="1">
      <c r="B18" s="8"/>
      <c r="C18" s="3"/>
    </row>
    <row r="19" spans="2:3" ht="15.75">
      <c r="B19" s="8"/>
      <c r="C19" s="11" t="s">
        <v>20</v>
      </c>
    </row>
    <row r="20" spans="2:3" ht="15.75">
      <c r="B20" s="8"/>
      <c r="C20" s="11" t="s">
        <v>21</v>
      </c>
    </row>
    <row r="21" spans="2:3" ht="12" customHeight="1">
      <c r="B21" s="8"/>
      <c r="C21" s="11"/>
    </row>
    <row r="22" spans="2:3" ht="15.75">
      <c r="B22" s="8" t="s">
        <v>5</v>
      </c>
      <c r="C22" s="3" t="s">
        <v>22</v>
      </c>
    </row>
    <row r="23" spans="2:3" ht="15.75">
      <c r="B23" s="8"/>
      <c r="C23" s="3" t="s">
        <v>23</v>
      </c>
    </row>
    <row r="24" spans="2:3" ht="6.75" customHeight="1">
      <c r="B24" s="8"/>
      <c r="C24" s="3"/>
    </row>
    <row r="25" spans="2:3" ht="15.75">
      <c r="B25" s="8"/>
      <c r="C25" s="11" t="s">
        <v>24</v>
      </c>
    </row>
    <row r="26" ht="9.75" customHeight="1">
      <c r="B26" s="8"/>
    </row>
    <row r="27" spans="2:3" ht="15.75">
      <c r="B27" s="8" t="s">
        <v>6</v>
      </c>
      <c r="C27" s="3" t="s">
        <v>25</v>
      </c>
    </row>
    <row r="28" spans="2:3" ht="6.75" customHeight="1">
      <c r="B28" s="8"/>
      <c r="C28" s="3"/>
    </row>
    <row r="29" spans="2:3" ht="15.75">
      <c r="B29" s="8"/>
      <c r="C29" s="1" t="s">
        <v>26</v>
      </c>
    </row>
    <row r="30" spans="1:255" ht="15">
      <c r="A30" s="12"/>
      <c r="B30" s="13"/>
      <c r="C30" s="14" t="s">
        <v>27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</row>
    <row r="31" spans="1:255" ht="9.75" customHeight="1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</row>
    <row r="32" spans="1:255" ht="15.75">
      <c r="A32" s="12"/>
      <c r="B32" s="8" t="s">
        <v>7</v>
      </c>
      <c r="C32" s="3" t="s">
        <v>28</v>
      </c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</row>
    <row r="33" spans="1:255" ht="15.75">
      <c r="A33" s="12"/>
      <c r="B33" s="8"/>
      <c r="C33" s="3" t="s">
        <v>29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</row>
    <row r="34" spans="1:255" ht="6.75" customHeight="1">
      <c r="A34" s="12"/>
      <c r="B34" s="8"/>
      <c r="C34" s="3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ht="15.75">
      <c r="A35" s="12"/>
      <c r="B35" s="15" t="s">
        <v>8</v>
      </c>
      <c r="C35" s="4" t="s">
        <v>30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</row>
    <row r="36" spans="1:255" ht="15.75">
      <c r="A36" s="12"/>
      <c r="B36" s="8"/>
      <c r="C36" s="11" t="s">
        <v>31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</row>
    <row r="37" spans="1:255" ht="15.75">
      <c r="A37" s="12"/>
      <c r="B37" s="8"/>
      <c r="C37" s="11" t="s">
        <v>32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</row>
    <row r="38" spans="1:255" ht="6.75" customHeight="1">
      <c r="A38" s="12"/>
      <c r="B38" s="8"/>
      <c r="C38" s="11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ht="15.75">
      <c r="A39" s="12"/>
      <c r="B39" s="15" t="s">
        <v>9</v>
      </c>
      <c r="C39" s="4" t="s">
        <v>33</v>
      </c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</row>
    <row r="40" spans="1:255" ht="15.75">
      <c r="A40" s="12"/>
      <c r="B40" s="15"/>
      <c r="C40" s="11" t="s">
        <v>34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</row>
    <row r="41" spans="1:255" ht="9" customHeight="1">
      <c r="A41" s="12"/>
      <c r="B41" s="8"/>
      <c r="C41" s="11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</row>
    <row r="42" spans="1:255" ht="18" customHeight="1">
      <c r="A42" s="12"/>
      <c r="B42" s="8"/>
      <c r="C42" s="11"/>
      <c r="D42" s="16"/>
      <c r="E42" s="17" t="s">
        <v>47</v>
      </c>
      <c r="F42" s="18"/>
      <c r="G42" s="18"/>
      <c r="H42" s="16" t="s">
        <v>52</v>
      </c>
      <c r="I42" s="16" t="s">
        <v>55</v>
      </c>
      <c r="J42" s="16" t="s">
        <v>59</v>
      </c>
      <c r="K42" s="19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</row>
    <row r="43" spans="1:255" ht="18" customHeight="1">
      <c r="A43" s="12"/>
      <c r="B43" s="8"/>
      <c r="C43" s="11"/>
      <c r="D43" s="20" t="s">
        <v>41</v>
      </c>
      <c r="E43" s="16" t="s">
        <v>48</v>
      </c>
      <c r="F43" s="16" t="s">
        <v>50</v>
      </c>
      <c r="G43" s="16" t="s">
        <v>51</v>
      </c>
      <c r="H43" s="20" t="s">
        <v>53</v>
      </c>
      <c r="I43" s="20" t="s">
        <v>56</v>
      </c>
      <c r="J43" s="20" t="s">
        <v>60</v>
      </c>
      <c r="K43" s="19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</row>
    <row r="44" spans="1:255" ht="18.75" customHeight="1">
      <c r="A44" s="12"/>
      <c r="B44" s="8"/>
      <c r="C44" s="11"/>
      <c r="D44" s="20"/>
      <c r="E44" s="20"/>
      <c r="F44" s="20"/>
      <c r="G44" s="20"/>
      <c r="H44" s="20" t="s">
        <v>54</v>
      </c>
      <c r="I44" s="20"/>
      <c r="J44" s="20" t="s">
        <v>61</v>
      </c>
      <c r="K44" s="19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ht="18" customHeight="1">
      <c r="A45" s="12"/>
      <c r="B45" s="8"/>
      <c r="C45" s="11"/>
      <c r="D45" s="16" t="s">
        <v>40</v>
      </c>
      <c r="E45" s="21" t="s">
        <v>40</v>
      </c>
      <c r="F45" s="21" t="s">
        <v>40</v>
      </c>
      <c r="G45" s="21"/>
      <c r="H45" s="22" t="s">
        <v>40</v>
      </c>
      <c r="I45" s="22" t="s">
        <v>57</v>
      </c>
      <c r="J45" s="22"/>
      <c r="K45" s="19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ht="18" customHeight="1">
      <c r="A46" s="12"/>
      <c r="B46" s="8"/>
      <c r="C46" s="11"/>
      <c r="D46" s="20" t="s">
        <v>42</v>
      </c>
      <c r="E46" s="23" t="s">
        <v>49</v>
      </c>
      <c r="F46" s="23" t="s">
        <v>49</v>
      </c>
      <c r="G46" s="23" t="s">
        <v>49</v>
      </c>
      <c r="H46" s="24">
        <f>537100*2</f>
        <v>1074200</v>
      </c>
      <c r="I46" s="25">
        <v>1305</v>
      </c>
      <c r="J46" s="25">
        <f>537100*2</f>
        <v>1074200</v>
      </c>
      <c r="K46" s="19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</row>
    <row r="47" spans="1:255" ht="12" customHeight="1">
      <c r="A47" s="12"/>
      <c r="B47" s="8"/>
      <c r="C47" s="11"/>
      <c r="D47" s="20"/>
      <c r="E47" s="23"/>
      <c r="F47" s="23"/>
      <c r="G47" s="23"/>
      <c r="H47" s="24"/>
      <c r="I47" s="25"/>
      <c r="J47" s="25"/>
      <c r="K47" s="19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</row>
    <row r="48" spans="1:255" ht="17.25" customHeight="1">
      <c r="A48" s="12"/>
      <c r="B48" s="8"/>
      <c r="C48" s="11"/>
      <c r="D48" s="20" t="s">
        <v>43</v>
      </c>
      <c r="E48" s="23">
        <f>1.87/2</f>
        <v>0.935</v>
      </c>
      <c r="F48" s="23">
        <f>2/2</f>
        <v>1</v>
      </c>
      <c r="G48" s="23">
        <v>0.96</v>
      </c>
      <c r="H48" s="24">
        <f>719900*2</f>
        <v>1439800</v>
      </c>
      <c r="I48" s="25">
        <v>1391</v>
      </c>
      <c r="J48" s="25">
        <f>719900*2</f>
        <v>1439800</v>
      </c>
      <c r="K48" s="19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</row>
    <row r="49" spans="1:255" ht="12" customHeight="1">
      <c r="A49" s="12"/>
      <c r="B49" s="8"/>
      <c r="C49" s="11"/>
      <c r="D49" s="20" t="s">
        <v>40</v>
      </c>
      <c r="E49" s="23"/>
      <c r="F49" s="23"/>
      <c r="G49" s="23"/>
      <c r="H49" s="24"/>
      <c r="I49" s="25"/>
      <c r="J49" s="25"/>
      <c r="K49" s="19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ht="17.25" customHeight="1">
      <c r="A50" s="12"/>
      <c r="B50" s="8"/>
      <c r="C50" s="11"/>
      <c r="D50" s="16" t="s">
        <v>44</v>
      </c>
      <c r="E50" s="21" t="s">
        <v>40</v>
      </c>
      <c r="F50" s="21" t="s">
        <v>40</v>
      </c>
      <c r="G50" s="16" t="s">
        <v>40</v>
      </c>
      <c r="H50" s="22">
        <f>SUM(H46:H49)</f>
        <v>2514000</v>
      </c>
      <c r="I50" s="26">
        <f>SUM(I46:I49)</f>
        <v>2696</v>
      </c>
      <c r="J50" s="26">
        <f>SUM(J46:J49)</f>
        <v>2514000</v>
      </c>
      <c r="K50" s="19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</row>
    <row r="51" spans="1:255" ht="9" customHeight="1">
      <c r="A51" s="12"/>
      <c r="B51" s="8"/>
      <c r="C51" s="11"/>
      <c r="D51" s="27"/>
      <c r="E51" s="27"/>
      <c r="F51" s="27"/>
      <c r="G51" s="27"/>
      <c r="H51" s="27"/>
      <c r="I51" s="27"/>
      <c r="J51" s="27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</row>
    <row r="52" spans="1:255" ht="12" customHeight="1">
      <c r="A52" s="12"/>
      <c r="B52" s="8"/>
      <c r="C52" s="28" t="s">
        <v>35</v>
      </c>
      <c r="D52" s="28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ht="12" customHeight="1">
      <c r="A53" s="12"/>
      <c r="B53" s="8"/>
      <c r="C53" s="29"/>
      <c r="D53" s="28" t="s">
        <v>45</v>
      </c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ht="9" customHeight="1">
      <c r="A54" s="12"/>
      <c r="B54" s="8"/>
      <c r="C54" s="11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</row>
    <row r="55" spans="1:255" ht="15.75">
      <c r="A55" s="12"/>
      <c r="B55" s="8"/>
      <c r="C55" s="11" t="s">
        <v>36</v>
      </c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</row>
    <row r="56" spans="1:255" ht="15.75">
      <c r="A56" s="12"/>
      <c r="B56" s="8"/>
      <c r="C56" s="11" t="s">
        <v>37</v>
      </c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ht="15">
      <c r="A57" s="12"/>
      <c r="B57" s="13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  <c r="IU57" s="12"/>
    </row>
    <row r="58" spans="1:255" ht="15.75">
      <c r="A58" s="12"/>
      <c r="B58" s="8" t="s">
        <v>10</v>
      </c>
      <c r="C58" s="3" t="s">
        <v>38</v>
      </c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ht="6.75" customHeight="1">
      <c r="A59" s="12"/>
      <c r="B59" s="8"/>
      <c r="C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</row>
    <row r="60" spans="1:255" ht="15.75">
      <c r="A60" s="12"/>
      <c r="B60" s="8"/>
      <c r="C60" s="11" t="s">
        <v>39</v>
      </c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  <c r="IU60" s="12"/>
    </row>
    <row r="61" spans="1:255" ht="12.75" customHeight="1">
      <c r="A61" s="12"/>
      <c r="B61" s="13"/>
      <c r="C61" s="11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5.75">
      <c r="A62" s="12"/>
      <c r="B62" s="8"/>
      <c r="C62" s="11" t="s">
        <v>40</v>
      </c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ht="15">
      <c r="A63" s="12"/>
      <c r="B63" s="13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ht="15">
      <c r="A64" s="12"/>
      <c r="B64" s="13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ht="15">
      <c r="A65" s="12"/>
      <c r="B65" s="13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  <c r="ER65" s="12"/>
      <c r="ES65" s="12"/>
      <c r="ET65" s="12"/>
      <c r="EU65" s="12"/>
      <c r="EV65" s="12"/>
      <c r="EW65" s="12"/>
      <c r="EX65" s="12"/>
      <c r="EY65" s="12"/>
      <c r="EZ65" s="12"/>
      <c r="FA65" s="12"/>
      <c r="FB65" s="12"/>
      <c r="FC65" s="12"/>
      <c r="FD65" s="12"/>
      <c r="FE65" s="12"/>
      <c r="FF65" s="12"/>
      <c r="FG65" s="12"/>
      <c r="FH65" s="12"/>
      <c r="FI65" s="12"/>
      <c r="FJ65" s="12"/>
      <c r="FK65" s="12"/>
      <c r="FL65" s="12"/>
      <c r="FM65" s="12"/>
      <c r="FN65" s="12"/>
      <c r="FO65" s="12"/>
      <c r="FP65" s="12"/>
      <c r="FQ65" s="12"/>
      <c r="FR65" s="12"/>
      <c r="FS65" s="12"/>
      <c r="FT65" s="12"/>
      <c r="FU65" s="12"/>
      <c r="FV65" s="12"/>
      <c r="FW65" s="12"/>
      <c r="FX65" s="12"/>
      <c r="FY65" s="12"/>
      <c r="FZ65" s="12"/>
      <c r="GA65" s="12"/>
      <c r="GB65" s="12"/>
      <c r="GC65" s="12"/>
      <c r="GD65" s="12"/>
      <c r="GE65" s="12"/>
      <c r="GF65" s="12"/>
      <c r="GG65" s="12"/>
      <c r="GH65" s="12"/>
      <c r="GI65" s="12"/>
      <c r="GJ65" s="12"/>
      <c r="GK65" s="12"/>
      <c r="GL65" s="12"/>
      <c r="GM65" s="12"/>
      <c r="GN65" s="12"/>
      <c r="GO65" s="12"/>
      <c r="GP65" s="12"/>
      <c r="GQ65" s="12"/>
      <c r="GR65" s="12"/>
      <c r="GS65" s="12"/>
      <c r="GT65" s="12"/>
      <c r="GU65" s="12"/>
      <c r="GV65" s="12"/>
      <c r="GW65" s="12"/>
      <c r="GX65" s="12"/>
      <c r="GY65" s="12"/>
      <c r="GZ65" s="12"/>
      <c r="HA65" s="12"/>
      <c r="HB65" s="12"/>
      <c r="HC65" s="12"/>
      <c r="HD65" s="12"/>
      <c r="HE65" s="12"/>
      <c r="HF65" s="12"/>
      <c r="HG65" s="12"/>
      <c r="HH65" s="12"/>
      <c r="HI65" s="12"/>
      <c r="HJ65" s="12"/>
      <c r="HK65" s="12"/>
      <c r="HL65" s="12"/>
      <c r="HM65" s="12"/>
      <c r="HN65" s="12"/>
      <c r="HO65" s="12"/>
      <c r="HP65" s="12"/>
      <c r="HQ65" s="12"/>
      <c r="HR65" s="12"/>
      <c r="HS65" s="12"/>
      <c r="HT65" s="12"/>
      <c r="HU65" s="12"/>
      <c r="HV65" s="12"/>
      <c r="HW65" s="12"/>
      <c r="HX65" s="12"/>
      <c r="HY65" s="12"/>
      <c r="HZ65" s="12"/>
      <c r="IA65" s="12"/>
      <c r="IB65" s="12"/>
      <c r="IC65" s="12"/>
      <c r="ID65" s="12"/>
      <c r="IE65" s="12"/>
      <c r="IF65" s="12"/>
      <c r="IG65" s="12"/>
      <c r="IH65" s="12"/>
      <c r="II65" s="12"/>
      <c r="IJ65" s="12"/>
      <c r="IK65" s="12"/>
      <c r="IL65" s="12"/>
      <c r="IM65" s="12"/>
      <c r="IN65" s="12"/>
      <c r="IO65" s="12"/>
      <c r="IP65" s="12"/>
      <c r="IQ65" s="12"/>
      <c r="IR65" s="12"/>
      <c r="IS65" s="12"/>
      <c r="IT65" s="12"/>
      <c r="IU65" s="12"/>
    </row>
    <row r="66" spans="1:255" ht="15">
      <c r="A66" s="12"/>
      <c r="B66" s="13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  <c r="HP66" s="12"/>
      <c r="HQ66" s="12"/>
      <c r="HR66" s="12"/>
      <c r="HS66" s="12"/>
      <c r="HT66" s="12"/>
      <c r="HU66" s="12"/>
      <c r="HV66" s="12"/>
      <c r="HW66" s="12"/>
      <c r="HX66" s="12"/>
      <c r="HY66" s="12"/>
      <c r="HZ66" s="12"/>
      <c r="IA66" s="12"/>
      <c r="IB66" s="12"/>
      <c r="IC66" s="12"/>
      <c r="ID66" s="12"/>
      <c r="IE66" s="12"/>
      <c r="IF66" s="12"/>
      <c r="IG66" s="12"/>
      <c r="IH66" s="12"/>
      <c r="II66" s="12"/>
      <c r="IJ66" s="12"/>
      <c r="IK66" s="12"/>
      <c r="IL66" s="12"/>
      <c r="IM66" s="12"/>
      <c r="IN66" s="12"/>
      <c r="IO66" s="12"/>
      <c r="IP66" s="12"/>
      <c r="IQ66" s="12"/>
      <c r="IR66" s="12"/>
      <c r="IS66" s="12"/>
      <c r="IT66" s="12"/>
      <c r="IU66" s="12"/>
    </row>
    <row r="67" spans="1:255" ht="15">
      <c r="A67" s="12"/>
      <c r="B67" s="13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ht="15">
      <c r="A68" s="12"/>
      <c r="B68" s="13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ht="15">
      <c r="A69" s="12"/>
      <c r="B69" s="13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ht="15">
      <c r="A70" s="12"/>
      <c r="B70" s="13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ht="15">
      <c r="A71" s="12"/>
      <c r="B71" s="13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  <c r="FR71" s="12"/>
      <c r="FS71" s="12"/>
      <c r="FT71" s="12"/>
      <c r="FU71" s="12"/>
      <c r="FV71" s="12"/>
      <c r="FW71" s="12"/>
      <c r="FX71" s="12"/>
      <c r="FY71" s="12"/>
      <c r="FZ71" s="12"/>
      <c r="GA71" s="12"/>
      <c r="GB71" s="12"/>
      <c r="GC71" s="12"/>
      <c r="GD71" s="12"/>
      <c r="GE71" s="12"/>
      <c r="GF71" s="12"/>
      <c r="GG71" s="12"/>
      <c r="GH71" s="12"/>
      <c r="GI71" s="12"/>
      <c r="GJ71" s="12"/>
      <c r="GK71" s="12"/>
      <c r="GL71" s="12"/>
      <c r="GM71" s="12"/>
      <c r="GN71" s="12"/>
      <c r="GO71" s="12"/>
      <c r="GP71" s="12"/>
      <c r="GQ71" s="12"/>
      <c r="GR71" s="12"/>
      <c r="GS71" s="12"/>
      <c r="GT71" s="12"/>
      <c r="GU71" s="12"/>
      <c r="GV71" s="12"/>
      <c r="GW71" s="12"/>
      <c r="GX71" s="12"/>
      <c r="GY71" s="12"/>
      <c r="GZ71" s="12"/>
      <c r="HA71" s="12"/>
      <c r="HB71" s="12"/>
      <c r="HC71" s="12"/>
      <c r="HD71" s="12"/>
      <c r="HE71" s="12"/>
      <c r="HF71" s="12"/>
      <c r="HG71" s="12"/>
      <c r="HH71" s="12"/>
      <c r="HI71" s="12"/>
      <c r="HJ71" s="12"/>
      <c r="HK71" s="12"/>
      <c r="HL71" s="12"/>
      <c r="HM71" s="12"/>
      <c r="HN71" s="12"/>
      <c r="HO71" s="12"/>
      <c r="HP71" s="12"/>
      <c r="HQ71" s="12"/>
      <c r="HR71" s="12"/>
      <c r="HS71" s="12"/>
      <c r="HT71" s="12"/>
      <c r="HU71" s="12"/>
      <c r="HV71" s="12"/>
      <c r="HW71" s="12"/>
      <c r="HX71" s="12"/>
      <c r="HY71" s="12"/>
      <c r="HZ71" s="12"/>
      <c r="IA71" s="12"/>
      <c r="IB71" s="12"/>
      <c r="IC71" s="12"/>
      <c r="ID71" s="12"/>
      <c r="IE71" s="12"/>
      <c r="IF71" s="12"/>
      <c r="IG71" s="12"/>
      <c r="IH71" s="12"/>
      <c r="II71" s="12"/>
      <c r="IJ71" s="12"/>
      <c r="IK71" s="12"/>
      <c r="IL71" s="12"/>
      <c r="IM71" s="12"/>
      <c r="IN71" s="12"/>
      <c r="IO71" s="12"/>
      <c r="IP71" s="12"/>
      <c r="IQ71" s="12"/>
      <c r="IR71" s="12"/>
      <c r="IS71" s="12"/>
      <c r="IT71" s="12"/>
      <c r="IU71" s="12"/>
    </row>
    <row r="72" spans="1:255" ht="15">
      <c r="A72" s="12"/>
      <c r="B72" s="13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  <c r="EV72" s="12"/>
      <c r="EW72" s="12"/>
      <c r="EX72" s="12"/>
      <c r="EY72" s="12"/>
      <c r="EZ72" s="12"/>
      <c r="FA72" s="12"/>
      <c r="FB72" s="12"/>
      <c r="FC72" s="12"/>
      <c r="FD72" s="12"/>
      <c r="FE72" s="12"/>
      <c r="FF72" s="12"/>
      <c r="FG72" s="12"/>
      <c r="FH72" s="12"/>
      <c r="FI72" s="12"/>
      <c r="FJ72" s="12"/>
      <c r="FK72" s="12"/>
      <c r="FL72" s="12"/>
      <c r="FM72" s="12"/>
      <c r="FN72" s="12"/>
      <c r="FO72" s="12"/>
      <c r="FP72" s="12"/>
      <c r="FQ72" s="12"/>
      <c r="FR72" s="12"/>
      <c r="FS72" s="12"/>
      <c r="FT72" s="12"/>
      <c r="FU72" s="12"/>
      <c r="FV72" s="12"/>
      <c r="FW72" s="12"/>
      <c r="FX72" s="12"/>
      <c r="FY72" s="12"/>
      <c r="FZ72" s="12"/>
      <c r="GA72" s="12"/>
      <c r="GB72" s="12"/>
      <c r="GC72" s="12"/>
      <c r="GD72" s="12"/>
      <c r="GE72" s="12"/>
      <c r="GF72" s="12"/>
      <c r="GG72" s="12"/>
      <c r="GH72" s="12"/>
      <c r="GI72" s="12"/>
      <c r="GJ72" s="12"/>
      <c r="GK72" s="12"/>
      <c r="GL72" s="12"/>
      <c r="GM72" s="12"/>
      <c r="GN72" s="12"/>
      <c r="GO72" s="12"/>
      <c r="GP72" s="12"/>
      <c r="GQ72" s="12"/>
      <c r="GR72" s="12"/>
      <c r="GS72" s="12"/>
      <c r="GT72" s="12"/>
      <c r="GU72" s="12"/>
      <c r="GV72" s="12"/>
      <c r="GW72" s="12"/>
      <c r="GX72" s="12"/>
      <c r="GY72" s="12"/>
      <c r="GZ72" s="12"/>
      <c r="HA72" s="12"/>
      <c r="HB72" s="12"/>
      <c r="HC72" s="12"/>
      <c r="HD72" s="12"/>
      <c r="HE72" s="12"/>
      <c r="HF72" s="12"/>
      <c r="HG72" s="12"/>
      <c r="HH72" s="12"/>
      <c r="HI72" s="12"/>
      <c r="HJ72" s="12"/>
      <c r="HK72" s="12"/>
      <c r="HL72" s="12"/>
      <c r="HM72" s="12"/>
      <c r="HN72" s="12"/>
      <c r="HO72" s="12"/>
      <c r="HP72" s="12"/>
      <c r="HQ72" s="12"/>
      <c r="HR72" s="12"/>
      <c r="HS72" s="12"/>
      <c r="HT72" s="12"/>
      <c r="HU72" s="12"/>
      <c r="HV72" s="12"/>
      <c r="HW72" s="12"/>
      <c r="HX72" s="12"/>
      <c r="HY72" s="12"/>
      <c r="HZ72" s="12"/>
      <c r="IA72" s="12"/>
      <c r="IB72" s="12"/>
      <c r="IC72" s="12"/>
      <c r="ID72" s="12"/>
      <c r="IE72" s="12"/>
      <c r="IF72" s="12"/>
      <c r="IG72" s="12"/>
      <c r="IH72" s="12"/>
      <c r="II72" s="12"/>
      <c r="IJ72" s="12"/>
      <c r="IK72" s="12"/>
      <c r="IL72" s="12"/>
      <c r="IM72" s="12"/>
      <c r="IN72" s="12"/>
      <c r="IO72" s="12"/>
      <c r="IP72" s="12"/>
      <c r="IQ72" s="12"/>
      <c r="IR72" s="12"/>
      <c r="IS72" s="12"/>
      <c r="IT72" s="12"/>
      <c r="IU72" s="12"/>
    </row>
    <row r="73" spans="1:255" ht="15">
      <c r="A73" s="12"/>
      <c r="B73" s="13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ht="15">
      <c r="A74" s="12"/>
      <c r="B74" s="13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ht="15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ht="15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ht="15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ht="15">
      <c r="A78" s="12"/>
      <c r="B78" s="13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ht="15">
      <c r="A79" s="12"/>
      <c r="B79" s="13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ht="15">
      <c r="A80" s="12"/>
      <c r="B80" s="13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  <c r="EV80" s="12"/>
      <c r="EW80" s="12"/>
      <c r="EX80" s="12"/>
      <c r="EY80" s="12"/>
      <c r="EZ80" s="12"/>
      <c r="FA80" s="12"/>
      <c r="FB80" s="12"/>
      <c r="FC80" s="12"/>
      <c r="FD80" s="12"/>
      <c r="FE80" s="12"/>
      <c r="FF80" s="12"/>
      <c r="FG80" s="12"/>
      <c r="FH80" s="12"/>
      <c r="FI80" s="12"/>
      <c r="FJ80" s="12"/>
      <c r="FK80" s="12"/>
      <c r="FL80" s="12"/>
      <c r="FM80" s="12"/>
      <c r="FN80" s="12"/>
      <c r="FO80" s="12"/>
      <c r="FP80" s="12"/>
      <c r="FQ80" s="12"/>
      <c r="FR80" s="12"/>
      <c r="FS80" s="12"/>
      <c r="FT80" s="12"/>
      <c r="FU80" s="12"/>
      <c r="FV80" s="12"/>
      <c r="FW80" s="12"/>
      <c r="FX80" s="12"/>
      <c r="FY80" s="12"/>
      <c r="FZ80" s="12"/>
      <c r="GA80" s="12"/>
      <c r="GB80" s="12"/>
      <c r="GC80" s="12"/>
      <c r="GD80" s="12"/>
      <c r="GE80" s="12"/>
      <c r="GF80" s="12"/>
      <c r="GG80" s="12"/>
      <c r="GH80" s="12"/>
      <c r="GI80" s="12"/>
      <c r="GJ80" s="12"/>
      <c r="GK80" s="12"/>
      <c r="GL80" s="12"/>
      <c r="GM80" s="12"/>
      <c r="GN80" s="12"/>
      <c r="GO80" s="12"/>
      <c r="GP80" s="12"/>
      <c r="GQ80" s="12"/>
      <c r="GR80" s="12"/>
      <c r="GS80" s="12"/>
      <c r="GT80" s="12"/>
      <c r="GU80" s="12"/>
      <c r="GV80" s="12"/>
      <c r="GW80" s="12"/>
      <c r="GX80" s="12"/>
      <c r="GY80" s="12"/>
      <c r="GZ80" s="12"/>
      <c r="HA80" s="12"/>
      <c r="HB80" s="12"/>
      <c r="HC80" s="12"/>
      <c r="HD80" s="12"/>
      <c r="HE80" s="12"/>
      <c r="HF80" s="12"/>
      <c r="HG80" s="12"/>
      <c r="HH80" s="12"/>
      <c r="HI80" s="12"/>
      <c r="HJ80" s="12"/>
      <c r="HK80" s="12"/>
      <c r="HL80" s="12"/>
      <c r="HM80" s="12"/>
      <c r="HN80" s="12"/>
      <c r="HO80" s="12"/>
      <c r="HP80" s="12"/>
      <c r="HQ80" s="12"/>
      <c r="HR80" s="12"/>
      <c r="HS80" s="12"/>
      <c r="HT80" s="12"/>
      <c r="HU80" s="12"/>
      <c r="HV80" s="12"/>
      <c r="HW80" s="12"/>
      <c r="HX80" s="12"/>
      <c r="HY80" s="12"/>
      <c r="HZ80" s="12"/>
      <c r="IA80" s="12"/>
      <c r="IB80" s="12"/>
      <c r="IC80" s="12"/>
      <c r="ID80" s="12"/>
      <c r="IE80" s="12"/>
      <c r="IF80" s="12"/>
      <c r="IG80" s="12"/>
      <c r="IH80" s="12"/>
      <c r="II80" s="12"/>
      <c r="IJ80" s="12"/>
      <c r="IK80" s="12"/>
      <c r="IL80" s="12"/>
      <c r="IM80" s="12"/>
      <c r="IN80" s="12"/>
      <c r="IO80" s="12"/>
      <c r="IP80" s="12"/>
      <c r="IQ80" s="12"/>
      <c r="IR80" s="12"/>
      <c r="IS80" s="12"/>
      <c r="IT80" s="12"/>
      <c r="IU80" s="12"/>
    </row>
    <row r="81" spans="1:255" ht="15">
      <c r="A81" s="12"/>
      <c r="B81" s="13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  <c r="IP81" s="12"/>
      <c r="IQ81" s="12"/>
      <c r="IR81" s="12"/>
      <c r="IS81" s="12"/>
      <c r="IT81" s="12"/>
      <c r="IU81" s="12"/>
    </row>
    <row r="82" spans="1:255" ht="15">
      <c r="A82" s="12"/>
      <c r="B82" s="13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  <c r="ER82" s="12"/>
      <c r="ES82" s="12"/>
      <c r="ET82" s="12"/>
      <c r="EU82" s="12"/>
      <c r="EV82" s="12"/>
      <c r="EW82" s="12"/>
      <c r="EX82" s="12"/>
      <c r="EY82" s="12"/>
      <c r="EZ82" s="12"/>
      <c r="FA82" s="12"/>
      <c r="FB82" s="12"/>
      <c r="FC82" s="12"/>
      <c r="FD82" s="12"/>
      <c r="FE82" s="12"/>
      <c r="FF82" s="12"/>
      <c r="FG82" s="12"/>
      <c r="FH82" s="12"/>
      <c r="FI82" s="12"/>
      <c r="FJ82" s="12"/>
      <c r="FK82" s="12"/>
      <c r="FL82" s="12"/>
      <c r="FM82" s="12"/>
      <c r="FN82" s="12"/>
      <c r="FO82" s="12"/>
      <c r="FP82" s="12"/>
      <c r="FQ82" s="12"/>
      <c r="FR82" s="12"/>
      <c r="FS82" s="12"/>
      <c r="FT82" s="12"/>
      <c r="FU82" s="12"/>
      <c r="FV82" s="12"/>
      <c r="FW82" s="12"/>
      <c r="FX82" s="12"/>
      <c r="FY82" s="12"/>
      <c r="FZ82" s="12"/>
      <c r="GA82" s="12"/>
      <c r="GB82" s="12"/>
      <c r="GC82" s="12"/>
      <c r="GD82" s="12"/>
      <c r="GE82" s="12"/>
      <c r="GF82" s="12"/>
      <c r="GG82" s="12"/>
      <c r="GH82" s="12"/>
      <c r="GI82" s="12"/>
      <c r="GJ82" s="12"/>
      <c r="GK82" s="12"/>
      <c r="GL82" s="12"/>
      <c r="GM82" s="12"/>
      <c r="GN82" s="12"/>
      <c r="GO82" s="12"/>
      <c r="GP82" s="12"/>
      <c r="GQ82" s="12"/>
      <c r="GR82" s="12"/>
      <c r="GS82" s="12"/>
      <c r="GT82" s="12"/>
      <c r="GU82" s="12"/>
      <c r="GV82" s="12"/>
      <c r="GW82" s="12"/>
      <c r="GX82" s="12"/>
      <c r="GY82" s="12"/>
      <c r="GZ82" s="12"/>
      <c r="HA82" s="12"/>
      <c r="HB82" s="12"/>
      <c r="HC82" s="12"/>
      <c r="HD82" s="12"/>
      <c r="HE82" s="12"/>
      <c r="HF82" s="12"/>
      <c r="HG82" s="12"/>
      <c r="HH82" s="12"/>
      <c r="HI82" s="12"/>
      <c r="HJ82" s="12"/>
      <c r="HK82" s="12"/>
      <c r="HL82" s="12"/>
      <c r="HM82" s="12"/>
      <c r="HN82" s="12"/>
      <c r="HO82" s="12"/>
      <c r="HP82" s="12"/>
      <c r="HQ82" s="12"/>
      <c r="HR82" s="12"/>
      <c r="HS82" s="12"/>
      <c r="HT82" s="12"/>
      <c r="HU82" s="12"/>
      <c r="HV82" s="12"/>
      <c r="HW82" s="12"/>
      <c r="HX82" s="12"/>
      <c r="HY82" s="12"/>
      <c r="HZ82" s="12"/>
      <c r="IA82" s="12"/>
      <c r="IB82" s="12"/>
      <c r="IC82" s="12"/>
      <c r="ID82" s="12"/>
      <c r="IE82" s="12"/>
      <c r="IF82" s="12"/>
      <c r="IG82" s="12"/>
      <c r="IH82" s="12"/>
      <c r="II82" s="12"/>
      <c r="IJ82" s="12"/>
      <c r="IK82" s="12"/>
      <c r="IL82" s="12"/>
      <c r="IM82" s="12"/>
      <c r="IN82" s="12"/>
      <c r="IO82" s="12"/>
      <c r="IP82" s="12"/>
      <c r="IQ82" s="12"/>
      <c r="IR82" s="12"/>
      <c r="IS82" s="12"/>
      <c r="IT82" s="12"/>
      <c r="IU82" s="12"/>
    </row>
    <row r="83" spans="1:255" ht="15">
      <c r="A83" s="12"/>
      <c r="B83" s="13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  <c r="EV83" s="12"/>
      <c r="EW83" s="12"/>
      <c r="EX83" s="12"/>
      <c r="EY83" s="12"/>
      <c r="EZ83" s="12"/>
      <c r="FA83" s="12"/>
      <c r="FB83" s="12"/>
      <c r="FC83" s="12"/>
      <c r="FD83" s="12"/>
      <c r="FE83" s="12"/>
      <c r="FF83" s="12"/>
      <c r="FG83" s="12"/>
      <c r="FH83" s="12"/>
      <c r="FI83" s="12"/>
      <c r="FJ83" s="12"/>
      <c r="FK83" s="12"/>
      <c r="FL83" s="12"/>
      <c r="FM83" s="12"/>
      <c r="FN83" s="12"/>
      <c r="FO83" s="12"/>
      <c r="FP83" s="12"/>
      <c r="FQ83" s="12"/>
      <c r="FR83" s="12"/>
      <c r="FS83" s="12"/>
      <c r="FT83" s="12"/>
      <c r="FU83" s="12"/>
      <c r="FV83" s="12"/>
      <c r="FW83" s="12"/>
      <c r="FX83" s="12"/>
      <c r="FY83" s="12"/>
      <c r="FZ83" s="12"/>
      <c r="GA83" s="12"/>
      <c r="GB83" s="12"/>
      <c r="GC83" s="12"/>
      <c r="GD83" s="12"/>
      <c r="GE83" s="12"/>
      <c r="GF83" s="12"/>
      <c r="GG83" s="12"/>
      <c r="GH83" s="12"/>
      <c r="GI83" s="12"/>
      <c r="GJ83" s="12"/>
      <c r="GK83" s="12"/>
      <c r="GL83" s="12"/>
      <c r="GM83" s="12"/>
      <c r="GN83" s="12"/>
      <c r="GO83" s="12"/>
      <c r="GP83" s="12"/>
      <c r="GQ83" s="12"/>
      <c r="GR83" s="12"/>
      <c r="GS83" s="12"/>
      <c r="GT83" s="12"/>
      <c r="GU83" s="12"/>
      <c r="GV83" s="12"/>
      <c r="GW83" s="12"/>
      <c r="GX83" s="12"/>
      <c r="GY83" s="12"/>
      <c r="GZ83" s="12"/>
      <c r="HA83" s="12"/>
      <c r="HB83" s="12"/>
      <c r="HC83" s="12"/>
      <c r="HD83" s="12"/>
      <c r="HE83" s="12"/>
      <c r="HF83" s="12"/>
      <c r="HG83" s="12"/>
      <c r="HH83" s="12"/>
      <c r="HI83" s="12"/>
      <c r="HJ83" s="12"/>
      <c r="HK83" s="12"/>
      <c r="HL83" s="12"/>
      <c r="HM83" s="12"/>
      <c r="HN83" s="12"/>
      <c r="HO83" s="12"/>
      <c r="HP83" s="12"/>
      <c r="HQ83" s="12"/>
      <c r="HR83" s="12"/>
      <c r="HS83" s="12"/>
      <c r="HT83" s="12"/>
      <c r="HU83" s="12"/>
      <c r="HV83" s="12"/>
      <c r="HW83" s="12"/>
      <c r="HX83" s="12"/>
      <c r="HY83" s="12"/>
      <c r="HZ83" s="12"/>
      <c r="IA83" s="12"/>
      <c r="IB83" s="12"/>
      <c r="IC83" s="12"/>
      <c r="ID83" s="12"/>
      <c r="IE83" s="12"/>
      <c r="IF83" s="12"/>
      <c r="IG83" s="12"/>
      <c r="IH83" s="12"/>
      <c r="II83" s="12"/>
      <c r="IJ83" s="12"/>
      <c r="IK83" s="12"/>
      <c r="IL83" s="12"/>
      <c r="IM83" s="12"/>
      <c r="IN83" s="12"/>
      <c r="IO83" s="12"/>
      <c r="IP83" s="12"/>
      <c r="IQ83" s="12"/>
      <c r="IR83" s="12"/>
      <c r="IS83" s="12"/>
      <c r="IT83" s="12"/>
      <c r="IU83" s="12"/>
    </row>
    <row r="84" spans="1:255" ht="15">
      <c r="A84" s="12"/>
      <c r="B84" s="13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ht="15">
      <c r="A85" s="12"/>
      <c r="B85" s="13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ht="15">
      <c r="A86" s="12"/>
      <c r="B86" s="13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ht="15">
      <c r="A87" s="12"/>
      <c r="B87" s="13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ht="15">
      <c r="A88" s="12"/>
      <c r="B88" s="13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ht="15">
      <c r="A89" s="12"/>
      <c r="B89" s="13"/>
      <c r="C89" s="12"/>
      <c r="D89" s="12"/>
      <c r="E89" s="12"/>
      <c r="F89" s="12"/>
      <c r="G89" s="12"/>
      <c r="H89" s="12"/>
      <c r="I89" s="12"/>
      <c r="J89" s="30" t="s">
        <v>62</v>
      </c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 t="s">
        <v>63</v>
      </c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  <c r="ER89" s="12"/>
      <c r="ES89" s="12"/>
      <c r="ET89" s="12"/>
      <c r="EU89" s="12"/>
      <c r="EV89" s="12"/>
      <c r="EW89" s="12"/>
      <c r="EX89" s="12"/>
      <c r="EY89" s="12"/>
      <c r="EZ89" s="12"/>
      <c r="FA89" s="12"/>
      <c r="FB89" s="12"/>
      <c r="FC89" s="12"/>
      <c r="FD89" s="12"/>
      <c r="FE89" s="12"/>
      <c r="FF89" s="12"/>
      <c r="FG89" s="12"/>
      <c r="FH89" s="12"/>
      <c r="FI89" s="12"/>
      <c r="FJ89" s="12"/>
      <c r="FK89" s="12"/>
      <c r="FL89" s="12"/>
      <c r="FM89" s="12"/>
      <c r="FN89" s="12"/>
      <c r="FO89" s="12"/>
      <c r="FP89" s="12"/>
      <c r="FQ89" s="12"/>
      <c r="FR89" s="12"/>
      <c r="FS89" s="12"/>
      <c r="FT89" s="12"/>
      <c r="FU89" s="12"/>
      <c r="FV89" s="12"/>
      <c r="FW89" s="12"/>
      <c r="FX89" s="12"/>
      <c r="FY89" s="12"/>
      <c r="FZ89" s="12"/>
      <c r="GA89" s="12"/>
      <c r="GB89" s="12"/>
      <c r="GC89" s="12"/>
      <c r="GD89" s="12"/>
      <c r="GE89" s="12"/>
      <c r="GF89" s="12"/>
      <c r="GG89" s="12"/>
      <c r="GH89" s="12"/>
      <c r="GI89" s="12"/>
      <c r="GJ89" s="12"/>
      <c r="GK89" s="12"/>
      <c r="GL89" s="12"/>
      <c r="GM89" s="12"/>
      <c r="GN89" s="12"/>
      <c r="GO89" s="12"/>
      <c r="GP89" s="12"/>
      <c r="GQ89" s="12"/>
      <c r="GR89" s="12"/>
      <c r="GS89" s="12"/>
      <c r="GT89" s="12"/>
      <c r="GU89" s="12"/>
      <c r="GV89" s="12"/>
      <c r="GW89" s="12"/>
      <c r="GX89" s="12"/>
      <c r="GY89" s="12"/>
      <c r="GZ89" s="12"/>
      <c r="HA89" s="12"/>
      <c r="HB89" s="12"/>
      <c r="HC89" s="12"/>
      <c r="HD89" s="12"/>
      <c r="HE89" s="12"/>
      <c r="HF89" s="12"/>
      <c r="HG89" s="12"/>
      <c r="HH89" s="12"/>
      <c r="HI89" s="12"/>
      <c r="HJ89" s="12"/>
      <c r="HK89" s="12"/>
      <c r="HL89" s="12"/>
      <c r="HM89" s="12"/>
      <c r="HN89" s="12"/>
      <c r="HO89" s="12"/>
      <c r="HP89" s="12"/>
      <c r="HQ89" s="12"/>
      <c r="HR89" s="12"/>
      <c r="HS89" s="12"/>
      <c r="HT89" s="12"/>
      <c r="HU89" s="12"/>
      <c r="HV89" s="12"/>
      <c r="HW89" s="12"/>
      <c r="HX89" s="12"/>
      <c r="HY89" s="12"/>
      <c r="HZ89" s="12"/>
      <c r="IA89" s="12"/>
      <c r="IB89" s="12"/>
      <c r="IC89" s="12"/>
      <c r="ID89" s="12"/>
      <c r="IE89" s="12"/>
      <c r="IF89" s="12"/>
      <c r="IG89" s="12"/>
      <c r="IH89" s="12"/>
      <c r="II89" s="12"/>
      <c r="IJ89" s="12"/>
      <c r="IK89" s="12"/>
      <c r="IL89" s="12"/>
      <c r="IM89" s="12"/>
      <c r="IN89" s="12"/>
      <c r="IO89" s="12"/>
      <c r="IP89" s="12"/>
      <c r="IQ89" s="12"/>
      <c r="IR89" s="12"/>
      <c r="IS89" s="12"/>
      <c r="IT89" s="12"/>
      <c r="IU89" s="12"/>
    </row>
    <row r="90" spans="1:255" ht="15">
      <c r="A90" s="12"/>
      <c r="B90" s="13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  <c r="EV90" s="12"/>
      <c r="EW90" s="12"/>
      <c r="EX90" s="12"/>
      <c r="EY90" s="12"/>
      <c r="EZ90" s="12"/>
      <c r="FA90" s="12"/>
      <c r="FB90" s="12"/>
      <c r="FC90" s="12"/>
      <c r="FD90" s="12"/>
      <c r="FE90" s="12"/>
      <c r="FF90" s="12"/>
      <c r="FG90" s="12"/>
      <c r="FH90" s="12"/>
      <c r="FI90" s="12"/>
      <c r="FJ90" s="12"/>
      <c r="FK90" s="12"/>
      <c r="FL90" s="12"/>
      <c r="FM90" s="12"/>
      <c r="FN90" s="12"/>
      <c r="FO90" s="12"/>
      <c r="FP90" s="12"/>
      <c r="FQ90" s="12"/>
      <c r="FR90" s="12"/>
      <c r="FS90" s="12"/>
      <c r="FT90" s="12"/>
      <c r="FU90" s="12"/>
      <c r="FV90" s="12"/>
      <c r="FW90" s="12"/>
      <c r="FX90" s="12"/>
      <c r="FY90" s="12"/>
      <c r="FZ90" s="12"/>
      <c r="GA90" s="12"/>
      <c r="GB90" s="12"/>
      <c r="GC90" s="12"/>
      <c r="GD90" s="12"/>
      <c r="GE90" s="12"/>
      <c r="GF90" s="12"/>
      <c r="GG90" s="12"/>
      <c r="GH90" s="12"/>
      <c r="GI90" s="12"/>
      <c r="GJ90" s="12"/>
      <c r="GK90" s="12"/>
      <c r="GL90" s="12"/>
      <c r="GM90" s="12"/>
      <c r="GN90" s="12"/>
      <c r="GO90" s="12"/>
      <c r="GP90" s="12"/>
      <c r="GQ90" s="12"/>
      <c r="GR90" s="12"/>
      <c r="GS90" s="12"/>
      <c r="GT90" s="12"/>
      <c r="GU90" s="12"/>
      <c r="GV90" s="12"/>
      <c r="GW90" s="12"/>
      <c r="GX90" s="12"/>
      <c r="GY90" s="12"/>
      <c r="GZ90" s="12"/>
      <c r="HA90" s="12"/>
      <c r="HB90" s="12"/>
      <c r="HC90" s="12"/>
      <c r="HD90" s="12"/>
      <c r="HE90" s="12"/>
      <c r="HF90" s="12"/>
      <c r="HG90" s="12"/>
      <c r="HH90" s="12"/>
      <c r="HI90" s="12"/>
      <c r="HJ90" s="12"/>
      <c r="HK90" s="12"/>
      <c r="HL90" s="12"/>
      <c r="HM90" s="12"/>
      <c r="HN90" s="12"/>
      <c r="HO90" s="12"/>
      <c r="HP90" s="12"/>
      <c r="HQ90" s="12"/>
      <c r="HR90" s="12"/>
      <c r="HS90" s="12"/>
      <c r="HT90" s="12"/>
      <c r="HU90" s="12"/>
      <c r="HV90" s="12"/>
      <c r="HW90" s="12"/>
      <c r="HX90" s="12"/>
      <c r="HY90" s="12"/>
      <c r="HZ90" s="12"/>
      <c r="IA90" s="12"/>
      <c r="IB90" s="12"/>
      <c r="IC90" s="12"/>
      <c r="ID90" s="12"/>
      <c r="IE90" s="12"/>
      <c r="IF90" s="12"/>
      <c r="IG90" s="12"/>
      <c r="IH90" s="12"/>
      <c r="II90" s="12"/>
      <c r="IJ90" s="12"/>
      <c r="IK90" s="12"/>
      <c r="IL90" s="12"/>
      <c r="IM90" s="12"/>
      <c r="IN90" s="12"/>
      <c r="IO90" s="12"/>
      <c r="IP90" s="12"/>
      <c r="IQ90" s="12"/>
      <c r="IR90" s="12"/>
      <c r="IS90" s="12"/>
      <c r="IT90" s="12"/>
      <c r="IU90" s="12"/>
    </row>
    <row r="91" spans="1:255" ht="15">
      <c r="A91" s="12"/>
      <c r="B91" s="13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  <c r="ER91" s="12"/>
      <c r="ES91" s="12"/>
      <c r="ET91" s="12"/>
      <c r="EU91" s="12"/>
      <c r="EV91" s="12"/>
      <c r="EW91" s="12"/>
      <c r="EX91" s="12"/>
      <c r="EY91" s="12"/>
      <c r="EZ91" s="12"/>
      <c r="FA91" s="12"/>
      <c r="FB91" s="12"/>
      <c r="FC91" s="12"/>
      <c r="FD91" s="12"/>
      <c r="FE91" s="12"/>
      <c r="FF91" s="12"/>
      <c r="FG91" s="12"/>
      <c r="FH91" s="12"/>
      <c r="FI91" s="12"/>
      <c r="FJ91" s="12"/>
      <c r="FK91" s="12"/>
      <c r="FL91" s="12"/>
      <c r="FM91" s="12"/>
      <c r="FN91" s="12"/>
      <c r="FO91" s="12"/>
      <c r="FP91" s="12"/>
      <c r="FQ91" s="12"/>
      <c r="FR91" s="12"/>
      <c r="FS91" s="12"/>
      <c r="FT91" s="12"/>
      <c r="FU91" s="12"/>
      <c r="FV91" s="12"/>
      <c r="FW91" s="12"/>
      <c r="FX91" s="12"/>
      <c r="FY91" s="12"/>
      <c r="FZ91" s="12"/>
      <c r="GA91" s="12"/>
      <c r="GB91" s="12"/>
      <c r="GC91" s="12"/>
      <c r="GD91" s="12"/>
      <c r="GE91" s="12"/>
      <c r="GF91" s="12"/>
      <c r="GG91" s="12"/>
      <c r="GH91" s="12"/>
      <c r="GI91" s="12"/>
      <c r="GJ91" s="12"/>
      <c r="GK91" s="12"/>
      <c r="GL91" s="12"/>
      <c r="GM91" s="12"/>
      <c r="GN91" s="12"/>
      <c r="GO91" s="12"/>
      <c r="GP91" s="12"/>
      <c r="GQ91" s="12"/>
      <c r="GR91" s="12"/>
      <c r="GS91" s="12"/>
      <c r="GT91" s="12"/>
      <c r="GU91" s="12"/>
      <c r="GV91" s="12"/>
      <c r="GW91" s="12"/>
      <c r="GX91" s="12"/>
      <c r="GY91" s="12"/>
      <c r="GZ91" s="12"/>
      <c r="HA91" s="12"/>
      <c r="HB91" s="12"/>
      <c r="HC91" s="12"/>
      <c r="HD91" s="12"/>
      <c r="HE91" s="12"/>
      <c r="HF91" s="12"/>
      <c r="HG91" s="12"/>
      <c r="HH91" s="12"/>
      <c r="HI91" s="12"/>
      <c r="HJ91" s="12"/>
      <c r="HK91" s="12"/>
      <c r="HL91" s="12"/>
      <c r="HM91" s="12"/>
      <c r="HN91" s="12"/>
      <c r="HO91" s="12"/>
      <c r="HP91" s="12"/>
      <c r="HQ91" s="12"/>
      <c r="HR91" s="12"/>
      <c r="HS91" s="12"/>
      <c r="HT91" s="12"/>
      <c r="HU91" s="12"/>
      <c r="HV91" s="12"/>
      <c r="HW91" s="12"/>
      <c r="HX91" s="12"/>
      <c r="HY91" s="12"/>
      <c r="HZ91" s="12"/>
      <c r="IA91" s="12"/>
      <c r="IB91" s="12"/>
      <c r="IC91" s="12"/>
      <c r="ID91" s="12"/>
      <c r="IE91" s="12"/>
      <c r="IF91" s="12"/>
      <c r="IG91" s="12"/>
      <c r="IH91" s="12"/>
      <c r="II91" s="12"/>
      <c r="IJ91" s="12"/>
      <c r="IK91" s="12"/>
      <c r="IL91" s="12"/>
      <c r="IM91" s="12"/>
      <c r="IN91" s="12"/>
      <c r="IO91" s="12"/>
      <c r="IP91" s="12"/>
      <c r="IQ91" s="12"/>
      <c r="IR91" s="12"/>
      <c r="IS91" s="12"/>
      <c r="IT91" s="12"/>
      <c r="IU91" s="12"/>
    </row>
    <row r="92" spans="1:255" ht="15">
      <c r="A92" s="12"/>
      <c r="B92" s="13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  <c r="ER92" s="12"/>
      <c r="ES92" s="12"/>
      <c r="ET92" s="12"/>
      <c r="EU92" s="12"/>
      <c r="EV92" s="12"/>
      <c r="EW92" s="12"/>
      <c r="EX92" s="12"/>
      <c r="EY92" s="12"/>
      <c r="EZ92" s="12"/>
      <c r="FA92" s="12"/>
      <c r="FB92" s="12"/>
      <c r="FC92" s="12"/>
      <c r="FD92" s="12"/>
      <c r="FE92" s="12"/>
      <c r="FF92" s="12"/>
      <c r="FG92" s="12"/>
      <c r="FH92" s="12"/>
      <c r="FI92" s="12"/>
      <c r="FJ92" s="12"/>
      <c r="FK92" s="12"/>
      <c r="FL92" s="12"/>
      <c r="FM92" s="12"/>
      <c r="FN92" s="12"/>
      <c r="FO92" s="12"/>
      <c r="FP92" s="12"/>
      <c r="FQ92" s="12"/>
      <c r="FR92" s="12"/>
      <c r="FS92" s="12"/>
      <c r="FT92" s="12"/>
      <c r="FU92" s="12"/>
      <c r="FV92" s="12"/>
      <c r="FW92" s="12"/>
      <c r="FX92" s="12"/>
      <c r="FY92" s="12"/>
      <c r="FZ92" s="12"/>
      <c r="GA92" s="12"/>
      <c r="GB92" s="12"/>
      <c r="GC92" s="12"/>
      <c r="GD92" s="12"/>
      <c r="GE92" s="12"/>
      <c r="GF92" s="12"/>
      <c r="GG92" s="12"/>
      <c r="GH92" s="12"/>
      <c r="GI92" s="12"/>
      <c r="GJ92" s="12"/>
      <c r="GK92" s="12"/>
      <c r="GL92" s="12"/>
      <c r="GM92" s="12"/>
      <c r="GN92" s="12"/>
      <c r="GO92" s="12"/>
      <c r="GP92" s="12"/>
      <c r="GQ92" s="12"/>
      <c r="GR92" s="12"/>
      <c r="GS92" s="12"/>
      <c r="GT92" s="12"/>
      <c r="GU92" s="12"/>
      <c r="GV92" s="12"/>
      <c r="GW92" s="12"/>
      <c r="GX92" s="12"/>
      <c r="GY92" s="12"/>
      <c r="GZ92" s="12"/>
      <c r="HA92" s="12"/>
      <c r="HB92" s="12"/>
      <c r="HC92" s="12"/>
      <c r="HD92" s="12"/>
      <c r="HE92" s="12"/>
      <c r="HF92" s="12"/>
      <c r="HG92" s="12"/>
      <c r="HH92" s="12"/>
      <c r="HI92" s="12"/>
      <c r="HJ92" s="12"/>
      <c r="HK92" s="12"/>
      <c r="HL92" s="12"/>
      <c r="HM92" s="12"/>
      <c r="HN92" s="12"/>
      <c r="HO92" s="12"/>
      <c r="HP92" s="12"/>
      <c r="HQ92" s="12"/>
      <c r="HR92" s="12"/>
      <c r="HS92" s="12"/>
      <c r="HT92" s="12"/>
      <c r="HU92" s="12"/>
      <c r="HV92" s="12"/>
      <c r="HW92" s="12"/>
      <c r="HX92" s="12"/>
      <c r="HY92" s="12"/>
      <c r="HZ92" s="12"/>
      <c r="IA92" s="12"/>
      <c r="IB92" s="12"/>
      <c r="IC92" s="12"/>
      <c r="ID92" s="12"/>
      <c r="IE92" s="12"/>
      <c r="IF92" s="12"/>
      <c r="IG92" s="12"/>
      <c r="IH92" s="12"/>
      <c r="II92" s="12"/>
      <c r="IJ92" s="12"/>
      <c r="IK92" s="12"/>
      <c r="IL92" s="12"/>
      <c r="IM92" s="12"/>
      <c r="IN92" s="12"/>
      <c r="IO92" s="12"/>
      <c r="IP92" s="12"/>
      <c r="IQ92" s="12"/>
      <c r="IR92" s="12"/>
      <c r="IS92" s="12"/>
      <c r="IT92" s="12"/>
      <c r="IU92" s="12"/>
    </row>
    <row r="93" spans="1:255" ht="15">
      <c r="A93" s="12"/>
      <c r="B93" s="13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  <c r="ER93" s="12"/>
      <c r="ES93" s="12"/>
      <c r="ET93" s="12"/>
      <c r="EU93" s="12"/>
      <c r="EV93" s="12"/>
      <c r="EW93" s="12"/>
      <c r="EX93" s="12"/>
      <c r="EY93" s="12"/>
      <c r="EZ93" s="12"/>
      <c r="FA93" s="12"/>
      <c r="FB93" s="12"/>
      <c r="FC93" s="12"/>
      <c r="FD93" s="12"/>
      <c r="FE93" s="12"/>
      <c r="FF93" s="12"/>
      <c r="FG93" s="12"/>
      <c r="FH93" s="12"/>
      <c r="FI93" s="12"/>
      <c r="FJ93" s="12"/>
      <c r="FK93" s="12"/>
      <c r="FL93" s="12"/>
      <c r="FM93" s="12"/>
      <c r="FN93" s="12"/>
      <c r="FO93" s="12"/>
      <c r="FP93" s="12"/>
      <c r="FQ93" s="12"/>
      <c r="FR93" s="12"/>
      <c r="FS93" s="12"/>
      <c r="FT93" s="12"/>
      <c r="FU93" s="12"/>
      <c r="FV93" s="12"/>
      <c r="FW93" s="12"/>
      <c r="FX93" s="12"/>
      <c r="FY93" s="12"/>
      <c r="FZ93" s="12"/>
      <c r="GA93" s="12"/>
      <c r="GB93" s="12"/>
      <c r="GC93" s="12"/>
      <c r="GD93" s="12"/>
      <c r="GE93" s="12"/>
      <c r="GF93" s="12"/>
      <c r="GG93" s="12"/>
      <c r="GH93" s="12"/>
      <c r="GI93" s="12"/>
      <c r="GJ93" s="12"/>
      <c r="GK93" s="12"/>
      <c r="GL93" s="12"/>
      <c r="GM93" s="12"/>
      <c r="GN93" s="12"/>
      <c r="GO93" s="12"/>
      <c r="GP93" s="12"/>
      <c r="GQ93" s="12"/>
      <c r="GR93" s="12"/>
      <c r="GS93" s="12"/>
      <c r="GT93" s="12"/>
      <c r="GU93" s="12"/>
      <c r="GV93" s="12"/>
      <c r="GW93" s="12"/>
      <c r="GX93" s="12"/>
      <c r="GY93" s="12"/>
      <c r="GZ93" s="12"/>
      <c r="HA93" s="12"/>
      <c r="HB93" s="12"/>
      <c r="HC93" s="12"/>
      <c r="HD93" s="12"/>
      <c r="HE93" s="12"/>
      <c r="HF93" s="12"/>
      <c r="HG93" s="12"/>
      <c r="HH93" s="12"/>
      <c r="HI93" s="12"/>
      <c r="HJ93" s="12"/>
      <c r="HK93" s="12"/>
      <c r="HL93" s="12"/>
      <c r="HM93" s="12"/>
      <c r="HN93" s="12"/>
      <c r="HO93" s="12"/>
      <c r="HP93" s="12"/>
      <c r="HQ93" s="12"/>
      <c r="HR93" s="12"/>
      <c r="HS93" s="12"/>
      <c r="HT93" s="12"/>
      <c r="HU93" s="12"/>
      <c r="HV93" s="12"/>
      <c r="HW93" s="12"/>
      <c r="HX93" s="12"/>
      <c r="HY93" s="12"/>
      <c r="HZ93" s="12"/>
      <c r="IA93" s="12"/>
      <c r="IB93" s="12"/>
      <c r="IC93" s="12"/>
      <c r="ID93" s="12"/>
      <c r="IE93" s="12"/>
      <c r="IF93" s="12"/>
      <c r="IG93" s="12"/>
      <c r="IH93" s="12"/>
      <c r="II93" s="12"/>
      <c r="IJ93" s="12"/>
      <c r="IK93" s="12"/>
      <c r="IL93" s="12"/>
      <c r="IM93" s="12"/>
      <c r="IN93" s="12"/>
      <c r="IO93" s="12"/>
      <c r="IP93" s="12"/>
      <c r="IQ93" s="12"/>
      <c r="IR93" s="12"/>
      <c r="IS93" s="12"/>
      <c r="IT93" s="12"/>
      <c r="IU93" s="12"/>
    </row>
    <row r="94" spans="1:255" ht="15">
      <c r="A94" s="12"/>
      <c r="B94" s="13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  <c r="ER94" s="12"/>
      <c r="ES94" s="12"/>
      <c r="ET94" s="12"/>
      <c r="EU94" s="12"/>
      <c r="EV94" s="12"/>
      <c r="EW94" s="12"/>
      <c r="EX94" s="12"/>
      <c r="EY94" s="12"/>
      <c r="EZ94" s="12"/>
      <c r="FA94" s="12"/>
      <c r="FB94" s="12"/>
      <c r="FC94" s="12"/>
      <c r="FD94" s="12"/>
      <c r="FE94" s="12"/>
      <c r="FF94" s="12"/>
      <c r="FG94" s="12"/>
      <c r="FH94" s="12"/>
      <c r="FI94" s="12"/>
      <c r="FJ94" s="12"/>
      <c r="FK94" s="12"/>
      <c r="FL94" s="12"/>
      <c r="FM94" s="12"/>
      <c r="FN94" s="12"/>
      <c r="FO94" s="12"/>
      <c r="FP94" s="12"/>
      <c r="FQ94" s="12"/>
      <c r="FR94" s="12"/>
      <c r="FS94" s="12"/>
      <c r="FT94" s="12"/>
      <c r="FU94" s="12"/>
      <c r="FV94" s="12"/>
      <c r="FW94" s="12"/>
      <c r="FX94" s="12"/>
      <c r="FY94" s="12"/>
      <c r="FZ94" s="12"/>
      <c r="GA94" s="12"/>
      <c r="GB94" s="12"/>
      <c r="GC94" s="12"/>
      <c r="GD94" s="12"/>
      <c r="GE94" s="12"/>
      <c r="GF94" s="12"/>
      <c r="GG94" s="12"/>
      <c r="GH94" s="12"/>
      <c r="GI94" s="12"/>
      <c r="GJ94" s="12"/>
      <c r="GK94" s="12"/>
      <c r="GL94" s="12"/>
      <c r="GM94" s="12"/>
      <c r="GN94" s="12"/>
      <c r="GO94" s="12"/>
      <c r="GP94" s="12"/>
      <c r="GQ94" s="12"/>
      <c r="GR94" s="12"/>
      <c r="GS94" s="12"/>
      <c r="GT94" s="12"/>
      <c r="GU94" s="12"/>
      <c r="GV94" s="12"/>
      <c r="GW94" s="12"/>
      <c r="GX94" s="12"/>
      <c r="GY94" s="12"/>
      <c r="GZ94" s="12"/>
      <c r="HA94" s="12"/>
      <c r="HB94" s="12"/>
      <c r="HC94" s="12"/>
      <c r="HD94" s="12"/>
      <c r="HE94" s="12"/>
      <c r="HF94" s="12"/>
      <c r="HG94" s="12"/>
      <c r="HH94" s="12"/>
      <c r="HI94" s="12"/>
      <c r="HJ94" s="12"/>
      <c r="HK94" s="12"/>
      <c r="HL94" s="12"/>
      <c r="HM94" s="12"/>
      <c r="HN94" s="12"/>
      <c r="HO94" s="12"/>
      <c r="HP94" s="12"/>
      <c r="HQ94" s="12"/>
      <c r="HR94" s="12"/>
      <c r="HS94" s="12"/>
      <c r="HT94" s="12"/>
      <c r="HU94" s="12"/>
      <c r="HV94" s="12"/>
      <c r="HW94" s="12"/>
      <c r="HX94" s="12"/>
      <c r="HY94" s="12"/>
      <c r="HZ94" s="12"/>
      <c r="IA94" s="12"/>
      <c r="IB94" s="12"/>
      <c r="IC94" s="12"/>
      <c r="ID94" s="12"/>
      <c r="IE94" s="12"/>
      <c r="IF94" s="12"/>
      <c r="IG94" s="12"/>
      <c r="IH94" s="12"/>
      <c r="II94" s="12"/>
      <c r="IJ94" s="12"/>
      <c r="IK94" s="12"/>
      <c r="IL94" s="12"/>
      <c r="IM94" s="12"/>
      <c r="IN94" s="12"/>
      <c r="IO94" s="12"/>
      <c r="IP94" s="12"/>
      <c r="IQ94" s="12"/>
      <c r="IR94" s="12"/>
      <c r="IS94" s="12"/>
      <c r="IT94" s="12"/>
      <c r="IU94" s="12"/>
    </row>
    <row r="95" spans="1:255" ht="15">
      <c r="A95" s="12"/>
      <c r="B95" s="13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  <c r="ER95" s="12"/>
      <c r="ES95" s="12"/>
      <c r="ET95" s="12"/>
      <c r="EU95" s="12"/>
      <c r="EV95" s="12"/>
      <c r="EW95" s="12"/>
      <c r="EX95" s="12"/>
      <c r="EY95" s="12"/>
      <c r="EZ95" s="12"/>
      <c r="FA95" s="12"/>
      <c r="FB95" s="12"/>
      <c r="FC95" s="12"/>
      <c r="FD95" s="12"/>
      <c r="FE95" s="12"/>
      <c r="FF95" s="12"/>
      <c r="FG95" s="12"/>
      <c r="FH95" s="12"/>
      <c r="FI95" s="12"/>
      <c r="FJ95" s="12"/>
      <c r="FK95" s="12"/>
      <c r="FL95" s="12"/>
      <c r="FM95" s="12"/>
      <c r="FN95" s="12"/>
      <c r="FO95" s="12"/>
      <c r="FP95" s="12"/>
      <c r="FQ95" s="12"/>
      <c r="FR95" s="12"/>
      <c r="FS95" s="12"/>
      <c r="FT95" s="12"/>
      <c r="FU95" s="12"/>
      <c r="FV95" s="12"/>
      <c r="FW95" s="12"/>
      <c r="FX95" s="12"/>
      <c r="FY95" s="12"/>
      <c r="FZ95" s="12"/>
      <c r="GA95" s="12"/>
      <c r="GB95" s="12"/>
      <c r="GC95" s="12"/>
      <c r="GD95" s="12"/>
      <c r="GE95" s="12"/>
      <c r="GF95" s="12"/>
      <c r="GG95" s="12"/>
      <c r="GH95" s="12"/>
      <c r="GI95" s="12"/>
      <c r="GJ95" s="12"/>
      <c r="GK95" s="12"/>
      <c r="GL95" s="12"/>
      <c r="GM95" s="12"/>
      <c r="GN95" s="12"/>
      <c r="GO95" s="12"/>
      <c r="GP95" s="12"/>
      <c r="GQ95" s="12"/>
      <c r="GR95" s="12"/>
      <c r="GS95" s="12"/>
      <c r="GT95" s="12"/>
      <c r="GU95" s="12"/>
      <c r="GV95" s="12"/>
      <c r="GW95" s="12"/>
      <c r="GX95" s="12"/>
      <c r="GY95" s="12"/>
      <c r="GZ95" s="12"/>
      <c r="HA95" s="12"/>
      <c r="HB95" s="12"/>
      <c r="HC95" s="12"/>
      <c r="HD95" s="12"/>
      <c r="HE95" s="12"/>
      <c r="HF95" s="12"/>
      <c r="HG95" s="12"/>
      <c r="HH95" s="12"/>
      <c r="HI95" s="12"/>
      <c r="HJ95" s="12"/>
      <c r="HK95" s="12"/>
      <c r="HL95" s="12"/>
      <c r="HM95" s="12"/>
      <c r="HN95" s="12"/>
      <c r="HO95" s="12"/>
      <c r="HP95" s="12"/>
      <c r="HQ95" s="12"/>
      <c r="HR95" s="12"/>
      <c r="HS95" s="12"/>
      <c r="HT95" s="12"/>
      <c r="HU95" s="12"/>
      <c r="HV95" s="12"/>
      <c r="HW95" s="12"/>
      <c r="HX95" s="12"/>
      <c r="HY95" s="12"/>
      <c r="HZ95" s="12"/>
      <c r="IA95" s="12"/>
      <c r="IB95" s="12"/>
      <c r="IC95" s="12"/>
      <c r="ID95" s="12"/>
      <c r="IE95" s="12"/>
      <c r="IF95" s="12"/>
      <c r="IG95" s="12"/>
      <c r="IH95" s="12"/>
      <c r="II95" s="12"/>
      <c r="IJ95" s="12"/>
      <c r="IK95" s="12"/>
      <c r="IL95" s="12"/>
      <c r="IM95" s="12"/>
      <c r="IN95" s="12"/>
      <c r="IO95" s="12"/>
      <c r="IP95" s="12"/>
      <c r="IQ95" s="12"/>
      <c r="IR95" s="12"/>
      <c r="IS95" s="12"/>
      <c r="IT95" s="12"/>
      <c r="IU95" s="12"/>
    </row>
    <row r="96" spans="1:255" ht="15">
      <c r="A96" s="12"/>
      <c r="B96" s="13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  <c r="IT96" s="12"/>
      <c r="IU96" s="12"/>
    </row>
    <row r="97" spans="1:255" ht="15">
      <c r="A97" s="12"/>
      <c r="B97" s="13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  <c r="IT97" s="12"/>
      <c r="IU97" s="12"/>
    </row>
    <row r="98" spans="1:255" ht="15">
      <c r="A98" s="12"/>
      <c r="B98" s="13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  <c r="ER98" s="12"/>
      <c r="ES98" s="12"/>
      <c r="ET98" s="12"/>
      <c r="EU98" s="12"/>
      <c r="EV98" s="12"/>
      <c r="EW98" s="12"/>
      <c r="EX98" s="12"/>
      <c r="EY98" s="12"/>
      <c r="EZ98" s="12"/>
      <c r="FA98" s="12"/>
      <c r="FB98" s="12"/>
      <c r="FC98" s="12"/>
      <c r="FD98" s="12"/>
      <c r="FE98" s="12"/>
      <c r="FF98" s="12"/>
      <c r="FG98" s="12"/>
      <c r="FH98" s="12"/>
      <c r="FI98" s="12"/>
      <c r="FJ98" s="12"/>
      <c r="FK98" s="12"/>
      <c r="FL98" s="12"/>
      <c r="FM98" s="12"/>
      <c r="FN98" s="12"/>
      <c r="FO98" s="12"/>
      <c r="FP98" s="12"/>
      <c r="FQ98" s="12"/>
      <c r="FR98" s="12"/>
      <c r="FS98" s="12"/>
      <c r="FT98" s="12"/>
      <c r="FU98" s="12"/>
      <c r="FV98" s="12"/>
      <c r="FW98" s="12"/>
      <c r="FX98" s="12"/>
      <c r="FY98" s="12"/>
      <c r="FZ98" s="12"/>
      <c r="GA98" s="12"/>
      <c r="GB98" s="12"/>
      <c r="GC98" s="12"/>
      <c r="GD98" s="12"/>
      <c r="GE98" s="12"/>
      <c r="GF98" s="12"/>
      <c r="GG98" s="12"/>
      <c r="GH98" s="12"/>
      <c r="GI98" s="12"/>
      <c r="GJ98" s="12"/>
      <c r="GK98" s="12"/>
      <c r="GL98" s="12"/>
      <c r="GM98" s="12"/>
      <c r="GN98" s="12"/>
      <c r="GO98" s="12"/>
      <c r="GP98" s="12"/>
      <c r="GQ98" s="12"/>
      <c r="GR98" s="12"/>
      <c r="GS98" s="12"/>
      <c r="GT98" s="12"/>
      <c r="GU98" s="12"/>
      <c r="GV98" s="12"/>
      <c r="GW98" s="12"/>
      <c r="GX98" s="12"/>
      <c r="GY98" s="12"/>
      <c r="GZ98" s="12"/>
      <c r="HA98" s="12"/>
      <c r="HB98" s="12"/>
      <c r="HC98" s="12"/>
      <c r="HD98" s="12"/>
      <c r="HE98" s="12"/>
      <c r="HF98" s="12"/>
      <c r="HG98" s="12"/>
      <c r="HH98" s="12"/>
      <c r="HI98" s="12"/>
      <c r="HJ98" s="12"/>
      <c r="HK98" s="12"/>
      <c r="HL98" s="12"/>
      <c r="HM98" s="12"/>
      <c r="HN98" s="12"/>
      <c r="HO98" s="12"/>
      <c r="HP98" s="12"/>
      <c r="HQ98" s="12"/>
      <c r="HR98" s="12"/>
      <c r="HS98" s="12"/>
      <c r="HT98" s="12"/>
      <c r="HU98" s="12"/>
      <c r="HV98" s="12"/>
      <c r="HW98" s="12"/>
      <c r="HX98" s="12"/>
      <c r="HY98" s="12"/>
      <c r="HZ98" s="12"/>
      <c r="IA98" s="12"/>
      <c r="IB98" s="12"/>
      <c r="IC98" s="12"/>
      <c r="ID98" s="12"/>
      <c r="IE98" s="12"/>
      <c r="IF98" s="12"/>
      <c r="IG98" s="12"/>
      <c r="IH98" s="12"/>
      <c r="II98" s="12"/>
      <c r="IJ98" s="12"/>
      <c r="IK98" s="12"/>
      <c r="IL98" s="12"/>
      <c r="IM98" s="12"/>
      <c r="IN98" s="12"/>
      <c r="IO98" s="12"/>
      <c r="IP98" s="12"/>
      <c r="IQ98" s="12"/>
      <c r="IR98" s="12"/>
      <c r="IS98" s="12"/>
      <c r="IT98" s="12"/>
      <c r="IU98" s="12"/>
    </row>
    <row r="99" spans="1:255" ht="15">
      <c r="A99" s="12"/>
      <c r="B99" s="13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  <c r="ER99" s="12"/>
      <c r="ES99" s="12"/>
      <c r="ET99" s="12"/>
      <c r="EU99" s="12"/>
      <c r="EV99" s="12"/>
      <c r="EW99" s="12"/>
      <c r="EX99" s="12"/>
      <c r="EY99" s="12"/>
      <c r="EZ99" s="12"/>
      <c r="FA99" s="12"/>
      <c r="FB99" s="12"/>
      <c r="FC99" s="12"/>
      <c r="FD99" s="12"/>
      <c r="FE99" s="12"/>
      <c r="FF99" s="12"/>
      <c r="FG99" s="12"/>
      <c r="FH99" s="12"/>
      <c r="FI99" s="12"/>
      <c r="FJ99" s="12"/>
      <c r="FK99" s="12"/>
      <c r="FL99" s="12"/>
      <c r="FM99" s="12"/>
      <c r="FN99" s="12"/>
      <c r="FO99" s="12"/>
      <c r="FP99" s="12"/>
      <c r="FQ99" s="12"/>
      <c r="FR99" s="12"/>
      <c r="FS99" s="12"/>
      <c r="FT99" s="12"/>
      <c r="FU99" s="12"/>
      <c r="FV99" s="12"/>
      <c r="FW99" s="12"/>
      <c r="FX99" s="12"/>
      <c r="FY99" s="12"/>
      <c r="FZ99" s="12"/>
      <c r="GA99" s="12"/>
      <c r="GB99" s="12"/>
      <c r="GC99" s="12"/>
      <c r="GD99" s="12"/>
      <c r="GE99" s="12"/>
      <c r="GF99" s="12"/>
      <c r="GG99" s="12"/>
      <c r="GH99" s="12"/>
      <c r="GI99" s="12"/>
      <c r="GJ99" s="12"/>
      <c r="GK99" s="12"/>
      <c r="GL99" s="12"/>
      <c r="GM99" s="12"/>
      <c r="GN99" s="12"/>
      <c r="GO99" s="12"/>
      <c r="GP99" s="12"/>
      <c r="GQ99" s="12"/>
      <c r="GR99" s="12"/>
      <c r="GS99" s="12"/>
      <c r="GT99" s="12"/>
      <c r="GU99" s="12"/>
      <c r="GV99" s="12"/>
      <c r="GW99" s="12"/>
      <c r="GX99" s="12"/>
      <c r="GY99" s="12"/>
      <c r="GZ99" s="12"/>
      <c r="HA99" s="12"/>
      <c r="HB99" s="12"/>
      <c r="HC99" s="12"/>
      <c r="HD99" s="12"/>
      <c r="HE99" s="12"/>
      <c r="HF99" s="12"/>
      <c r="HG99" s="12"/>
      <c r="HH99" s="12"/>
      <c r="HI99" s="12"/>
      <c r="HJ99" s="12"/>
      <c r="HK99" s="12"/>
      <c r="HL99" s="12"/>
      <c r="HM99" s="12"/>
      <c r="HN99" s="12"/>
      <c r="HO99" s="12"/>
      <c r="HP99" s="12"/>
      <c r="HQ99" s="12"/>
      <c r="HR99" s="12"/>
      <c r="HS99" s="12"/>
      <c r="HT99" s="12"/>
      <c r="HU99" s="12"/>
      <c r="HV99" s="12"/>
      <c r="HW99" s="12"/>
      <c r="HX99" s="12"/>
      <c r="HY99" s="12"/>
      <c r="HZ99" s="12"/>
      <c r="IA99" s="12"/>
      <c r="IB99" s="12"/>
      <c r="IC99" s="12"/>
      <c r="ID99" s="12"/>
      <c r="IE99" s="12"/>
      <c r="IF99" s="12"/>
      <c r="IG99" s="12"/>
      <c r="IH99" s="12"/>
      <c r="II99" s="12"/>
      <c r="IJ99" s="12"/>
      <c r="IK99" s="12"/>
      <c r="IL99" s="12"/>
      <c r="IM99" s="12"/>
      <c r="IN99" s="12"/>
      <c r="IO99" s="12"/>
      <c r="IP99" s="12"/>
      <c r="IQ99" s="12"/>
      <c r="IR99" s="12"/>
      <c r="IS99" s="12"/>
      <c r="IT99" s="12"/>
      <c r="IU99" s="12"/>
    </row>
    <row r="100" spans="1:255" ht="15">
      <c r="A100" s="12"/>
      <c r="B100" s="13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2"/>
      <c r="FK100" s="12"/>
      <c r="FL100" s="12"/>
      <c r="FM100" s="12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2"/>
      <c r="GI100" s="12"/>
      <c r="GJ100" s="12"/>
      <c r="GK100" s="12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2"/>
      <c r="HG100" s="12"/>
      <c r="HH100" s="12"/>
      <c r="HI100" s="12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2"/>
      <c r="IE100" s="12"/>
      <c r="IF100" s="12"/>
      <c r="IG100" s="12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</row>
    <row r="101" spans="1:255" ht="15">
      <c r="A101" s="12"/>
      <c r="B101" s="13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  <c r="IU101" s="12"/>
    </row>
    <row r="102" spans="1:255" ht="15">
      <c r="A102" s="12"/>
      <c r="B102" s="13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</row>
    <row r="103" spans="1:255" ht="15">
      <c r="A103" s="12"/>
      <c r="B103" s="13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</row>
    <row r="104" spans="1:255" ht="15">
      <c r="A104" s="12"/>
      <c r="B104" s="13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  <c r="IT104" s="12"/>
      <c r="IU104" s="12"/>
    </row>
    <row r="105" spans="1:255" ht="15">
      <c r="A105" s="12"/>
      <c r="B105" s="13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</row>
    <row r="106" spans="1:255" ht="15">
      <c r="A106" s="12"/>
      <c r="B106" s="13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</row>
    <row r="107" spans="1:255" ht="15">
      <c r="A107" s="12"/>
      <c r="B107" s="13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  <c r="ER107" s="12"/>
      <c r="ES107" s="12"/>
      <c r="ET107" s="12"/>
      <c r="EU107" s="12"/>
      <c r="EV107" s="12"/>
      <c r="EW107" s="12"/>
      <c r="EX107" s="12"/>
      <c r="EY107" s="12"/>
      <c r="EZ107" s="12"/>
      <c r="FA107" s="12"/>
      <c r="FB107" s="12"/>
      <c r="FC107" s="12"/>
      <c r="FD107" s="12"/>
      <c r="FE107" s="12"/>
      <c r="FF107" s="12"/>
      <c r="FG107" s="12"/>
      <c r="FH107" s="12"/>
      <c r="FI107" s="12"/>
      <c r="FJ107" s="12"/>
      <c r="FK107" s="12"/>
      <c r="FL107" s="12"/>
      <c r="FM107" s="12"/>
      <c r="FN107" s="12"/>
      <c r="FO107" s="12"/>
      <c r="FP107" s="12"/>
      <c r="FQ107" s="12"/>
      <c r="FR107" s="12"/>
      <c r="FS107" s="12"/>
      <c r="FT107" s="12"/>
      <c r="FU107" s="12"/>
      <c r="FV107" s="12"/>
      <c r="FW107" s="12"/>
      <c r="FX107" s="12"/>
      <c r="FY107" s="12"/>
      <c r="FZ107" s="12"/>
      <c r="GA107" s="12"/>
      <c r="GB107" s="12"/>
      <c r="GC107" s="12"/>
      <c r="GD107" s="12"/>
      <c r="GE107" s="12"/>
      <c r="GF107" s="12"/>
      <c r="GG107" s="12"/>
      <c r="GH107" s="12"/>
      <c r="GI107" s="12"/>
      <c r="GJ107" s="12"/>
      <c r="GK107" s="12"/>
      <c r="GL107" s="12"/>
      <c r="GM107" s="12"/>
      <c r="GN107" s="12"/>
      <c r="GO107" s="12"/>
      <c r="GP107" s="12"/>
      <c r="GQ107" s="12"/>
      <c r="GR107" s="12"/>
      <c r="GS107" s="12"/>
      <c r="GT107" s="12"/>
      <c r="GU107" s="12"/>
      <c r="GV107" s="12"/>
      <c r="GW107" s="12"/>
      <c r="GX107" s="12"/>
      <c r="GY107" s="12"/>
      <c r="GZ107" s="12"/>
      <c r="HA107" s="12"/>
      <c r="HB107" s="12"/>
      <c r="HC107" s="12"/>
      <c r="HD107" s="12"/>
      <c r="HE107" s="12"/>
      <c r="HF107" s="12"/>
      <c r="HG107" s="12"/>
      <c r="HH107" s="12"/>
      <c r="HI107" s="12"/>
      <c r="HJ107" s="12"/>
      <c r="HK107" s="12"/>
      <c r="HL107" s="12"/>
      <c r="HM107" s="12"/>
      <c r="HN107" s="12"/>
      <c r="HO107" s="12"/>
      <c r="HP107" s="12"/>
      <c r="HQ107" s="12"/>
      <c r="HR107" s="12"/>
      <c r="HS107" s="12"/>
      <c r="HT107" s="12"/>
      <c r="HU107" s="12"/>
      <c r="HV107" s="12"/>
      <c r="HW107" s="12"/>
      <c r="HX107" s="12"/>
      <c r="HY107" s="12"/>
      <c r="HZ107" s="12"/>
      <c r="IA107" s="12"/>
      <c r="IB107" s="12"/>
      <c r="IC107" s="12"/>
      <c r="ID107" s="12"/>
      <c r="IE107" s="12"/>
      <c r="IF107" s="12"/>
      <c r="IG107" s="12"/>
      <c r="IH107" s="12"/>
      <c r="II107" s="12"/>
      <c r="IJ107" s="12"/>
      <c r="IK107" s="12"/>
      <c r="IL107" s="12"/>
      <c r="IM107" s="12"/>
      <c r="IN107" s="12"/>
      <c r="IO107" s="12"/>
      <c r="IP107" s="12"/>
      <c r="IQ107" s="12"/>
      <c r="IR107" s="12"/>
      <c r="IS107" s="12"/>
      <c r="IT107" s="12"/>
      <c r="IU107" s="12"/>
    </row>
    <row r="108" spans="1:255" ht="15">
      <c r="A108" s="12"/>
      <c r="B108" s="13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  <c r="IU108" s="12"/>
    </row>
    <row r="109" spans="1:255" ht="15">
      <c r="A109" s="12"/>
      <c r="B109" s="13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  <c r="ER109" s="12"/>
      <c r="ES109" s="12"/>
      <c r="ET109" s="12"/>
      <c r="EU109" s="12"/>
      <c r="EV109" s="12"/>
      <c r="EW109" s="12"/>
      <c r="EX109" s="12"/>
      <c r="EY109" s="12"/>
      <c r="EZ109" s="12"/>
      <c r="FA109" s="12"/>
      <c r="FB109" s="12"/>
      <c r="FC109" s="12"/>
      <c r="FD109" s="12"/>
      <c r="FE109" s="12"/>
      <c r="FF109" s="12"/>
      <c r="FG109" s="12"/>
      <c r="FH109" s="12"/>
      <c r="FI109" s="12"/>
      <c r="FJ109" s="12"/>
      <c r="FK109" s="12"/>
      <c r="FL109" s="12"/>
      <c r="FM109" s="12"/>
      <c r="FN109" s="12"/>
      <c r="FO109" s="12"/>
      <c r="FP109" s="12"/>
      <c r="FQ109" s="12"/>
      <c r="FR109" s="12"/>
      <c r="FS109" s="12"/>
      <c r="FT109" s="12"/>
      <c r="FU109" s="12"/>
      <c r="FV109" s="12"/>
      <c r="FW109" s="12"/>
      <c r="FX109" s="12"/>
      <c r="FY109" s="12"/>
      <c r="FZ109" s="12"/>
      <c r="GA109" s="12"/>
      <c r="GB109" s="12"/>
      <c r="GC109" s="12"/>
      <c r="GD109" s="12"/>
      <c r="GE109" s="12"/>
      <c r="GF109" s="12"/>
      <c r="GG109" s="12"/>
      <c r="GH109" s="12"/>
      <c r="GI109" s="12"/>
      <c r="GJ109" s="12"/>
      <c r="GK109" s="12"/>
      <c r="GL109" s="12"/>
      <c r="GM109" s="12"/>
      <c r="GN109" s="12"/>
      <c r="GO109" s="12"/>
      <c r="GP109" s="12"/>
      <c r="GQ109" s="12"/>
      <c r="GR109" s="12"/>
      <c r="GS109" s="12"/>
      <c r="GT109" s="12"/>
      <c r="GU109" s="12"/>
      <c r="GV109" s="12"/>
      <c r="GW109" s="12"/>
      <c r="GX109" s="12"/>
      <c r="GY109" s="12"/>
      <c r="GZ109" s="12"/>
      <c r="HA109" s="12"/>
      <c r="HB109" s="12"/>
      <c r="HC109" s="12"/>
      <c r="HD109" s="12"/>
      <c r="HE109" s="12"/>
      <c r="HF109" s="12"/>
      <c r="HG109" s="12"/>
      <c r="HH109" s="12"/>
      <c r="HI109" s="12"/>
      <c r="HJ109" s="12"/>
      <c r="HK109" s="12"/>
      <c r="HL109" s="12"/>
      <c r="HM109" s="12"/>
      <c r="HN109" s="12"/>
      <c r="HO109" s="12"/>
      <c r="HP109" s="12"/>
      <c r="HQ109" s="12"/>
      <c r="HR109" s="12"/>
      <c r="HS109" s="12"/>
      <c r="HT109" s="12"/>
      <c r="HU109" s="12"/>
      <c r="HV109" s="12"/>
      <c r="HW109" s="12"/>
      <c r="HX109" s="12"/>
      <c r="HY109" s="12"/>
      <c r="HZ109" s="12"/>
      <c r="IA109" s="12"/>
      <c r="IB109" s="12"/>
      <c r="IC109" s="12"/>
      <c r="ID109" s="12"/>
      <c r="IE109" s="12"/>
      <c r="IF109" s="12"/>
      <c r="IG109" s="12"/>
      <c r="IH109" s="12"/>
      <c r="II109" s="12"/>
      <c r="IJ109" s="12"/>
      <c r="IK109" s="12"/>
      <c r="IL109" s="12"/>
      <c r="IM109" s="12"/>
      <c r="IN109" s="12"/>
      <c r="IO109" s="12"/>
      <c r="IP109" s="12"/>
      <c r="IQ109" s="12"/>
      <c r="IR109" s="12"/>
      <c r="IS109" s="12"/>
      <c r="IT109" s="12"/>
      <c r="IU109" s="12"/>
    </row>
    <row r="110" spans="1:255" ht="15">
      <c r="A110" s="12"/>
      <c r="B110" s="13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  <c r="FB110" s="12"/>
      <c r="FC110" s="12"/>
      <c r="FD110" s="12"/>
      <c r="FE110" s="12"/>
      <c r="FF110" s="12"/>
      <c r="FG110" s="12"/>
      <c r="FH110" s="12"/>
      <c r="FI110" s="12"/>
      <c r="FJ110" s="12"/>
      <c r="FK110" s="12"/>
      <c r="FL110" s="12"/>
      <c r="FM110" s="12"/>
      <c r="FN110" s="12"/>
      <c r="FO110" s="12"/>
      <c r="FP110" s="12"/>
      <c r="FQ110" s="12"/>
      <c r="FR110" s="12"/>
      <c r="FS110" s="12"/>
      <c r="FT110" s="12"/>
      <c r="FU110" s="12"/>
      <c r="FV110" s="12"/>
      <c r="FW110" s="12"/>
      <c r="FX110" s="12"/>
      <c r="FY110" s="12"/>
      <c r="FZ110" s="12"/>
      <c r="GA110" s="12"/>
      <c r="GB110" s="12"/>
      <c r="GC110" s="12"/>
      <c r="GD110" s="12"/>
      <c r="GE110" s="12"/>
      <c r="GF110" s="12"/>
      <c r="GG110" s="12"/>
      <c r="GH110" s="12"/>
      <c r="GI110" s="12"/>
      <c r="GJ110" s="12"/>
      <c r="GK110" s="12"/>
      <c r="GL110" s="12"/>
      <c r="GM110" s="12"/>
      <c r="GN110" s="12"/>
      <c r="GO110" s="12"/>
      <c r="GP110" s="12"/>
      <c r="GQ110" s="12"/>
      <c r="GR110" s="12"/>
      <c r="GS110" s="12"/>
      <c r="GT110" s="12"/>
      <c r="GU110" s="12"/>
      <c r="GV110" s="12"/>
      <c r="GW110" s="12"/>
      <c r="GX110" s="12"/>
      <c r="GY110" s="12"/>
      <c r="GZ110" s="12"/>
      <c r="HA110" s="12"/>
      <c r="HB110" s="12"/>
      <c r="HC110" s="12"/>
      <c r="HD110" s="12"/>
      <c r="HE110" s="12"/>
      <c r="HF110" s="12"/>
      <c r="HG110" s="12"/>
      <c r="HH110" s="12"/>
      <c r="HI110" s="12"/>
      <c r="HJ110" s="12"/>
      <c r="HK110" s="12"/>
      <c r="HL110" s="12"/>
      <c r="HM110" s="12"/>
      <c r="HN110" s="12"/>
      <c r="HO110" s="12"/>
      <c r="HP110" s="12"/>
      <c r="HQ110" s="12"/>
      <c r="HR110" s="12"/>
      <c r="HS110" s="12"/>
      <c r="HT110" s="12"/>
      <c r="HU110" s="12"/>
      <c r="HV110" s="12"/>
      <c r="HW110" s="12"/>
      <c r="HX110" s="12"/>
      <c r="HY110" s="12"/>
      <c r="HZ110" s="12"/>
      <c r="IA110" s="12"/>
      <c r="IB110" s="12"/>
      <c r="IC110" s="12"/>
      <c r="ID110" s="12"/>
      <c r="IE110" s="12"/>
      <c r="IF110" s="12"/>
      <c r="IG110" s="12"/>
      <c r="IH110" s="12"/>
      <c r="II110" s="12"/>
      <c r="IJ110" s="12"/>
      <c r="IK110" s="12"/>
      <c r="IL110" s="12"/>
      <c r="IM110" s="12"/>
      <c r="IN110" s="12"/>
      <c r="IO110" s="12"/>
      <c r="IP110" s="12"/>
      <c r="IQ110" s="12"/>
      <c r="IR110" s="12"/>
      <c r="IS110" s="12"/>
      <c r="IT110" s="12"/>
      <c r="IU110" s="12"/>
    </row>
    <row r="111" spans="1:255" ht="15">
      <c r="A111" s="12"/>
      <c r="B111" s="13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  <c r="FF111" s="12"/>
      <c r="FG111" s="12"/>
      <c r="FH111" s="12"/>
      <c r="FI111" s="12"/>
      <c r="FJ111" s="12"/>
      <c r="FK111" s="12"/>
      <c r="FL111" s="12"/>
      <c r="FM111" s="12"/>
      <c r="FN111" s="12"/>
      <c r="FO111" s="12"/>
      <c r="FP111" s="12"/>
      <c r="FQ111" s="12"/>
      <c r="FR111" s="12"/>
      <c r="FS111" s="12"/>
      <c r="FT111" s="12"/>
      <c r="FU111" s="12"/>
      <c r="FV111" s="12"/>
      <c r="FW111" s="12"/>
      <c r="FX111" s="12"/>
      <c r="FY111" s="12"/>
      <c r="FZ111" s="12"/>
      <c r="GA111" s="12"/>
      <c r="GB111" s="12"/>
      <c r="GC111" s="12"/>
      <c r="GD111" s="12"/>
      <c r="GE111" s="12"/>
      <c r="GF111" s="12"/>
      <c r="GG111" s="12"/>
      <c r="GH111" s="12"/>
      <c r="GI111" s="12"/>
      <c r="GJ111" s="12"/>
      <c r="GK111" s="12"/>
      <c r="GL111" s="12"/>
      <c r="GM111" s="12"/>
      <c r="GN111" s="12"/>
      <c r="GO111" s="12"/>
      <c r="GP111" s="12"/>
      <c r="GQ111" s="12"/>
      <c r="GR111" s="12"/>
      <c r="GS111" s="12"/>
      <c r="GT111" s="12"/>
      <c r="GU111" s="12"/>
      <c r="GV111" s="12"/>
      <c r="GW111" s="12"/>
      <c r="GX111" s="12"/>
      <c r="GY111" s="12"/>
      <c r="GZ111" s="12"/>
      <c r="HA111" s="12"/>
      <c r="HB111" s="12"/>
      <c r="HC111" s="12"/>
      <c r="HD111" s="12"/>
      <c r="HE111" s="12"/>
      <c r="HF111" s="12"/>
      <c r="HG111" s="12"/>
      <c r="HH111" s="12"/>
      <c r="HI111" s="12"/>
      <c r="HJ111" s="12"/>
      <c r="HK111" s="12"/>
      <c r="HL111" s="12"/>
      <c r="HM111" s="12"/>
      <c r="HN111" s="12"/>
      <c r="HO111" s="12"/>
      <c r="HP111" s="12"/>
      <c r="HQ111" s="12"/>
      <c r="HR111" s="12"/>
      <c r="HS111" s="12"/>
      <c r="HT111" s="12"/>
      <c r="HU111" s="12"/>
      <c r="HV111" s="12"/>
      <c r="HW111" s="12"/>
      <c r="HX111" s="12"/>
      <c r="HY111" s="12"/>
      <c r="HZ111" s="12"/>
      <c r="IA111" s="12"/>
      <c r="IB111" s="12"/>
      <c r="IC111" s="12"/>
      <c r="ID111" s="12"/>
      <c r="IE111" s="12"/>
      <c r="IF111" s="12"/>
      <c r="IG111" s="12"/>
      <c r="IH111" s="12"/>
      <c r="II111" s="12"/>
      <c r="IJ111" s="12"/>
      <c r="IK111" s="12"/>
      <c r="IL111" s="12"/>
      <c r="IM111" s="12"/>
      <c r="IN111" s="12"/>
      <c r="IO111" s="12"/>
      <c r="IP111" s="12"/>
      <c r="IQ111" s="12"/>
      <c r="IR111" s="12"/>
      <c r="IS111" s="12"/>
      <c r="IT111" s="12"/>
      <c r="IU111" s="12"/>
    </row>
    <row r="112" spans="1:255" ht="15">
      <c r="A112" s="12"/>
      <c r="B112" s="13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  <c r="EV112" s="12"/>
      <c r="EW112" s="12"/>
      <c r="EX112" s="12"/>
      <c r="EY112" s="12"/>
      <c r="EZ112" s="12"/>
      <c r="FA112" s="12"/>
      <c r="FB112" s="12"/>
      <c r="FC112" s="12"/>
      <c r="FD112" s="12"/>
      <c r="FE112" s="12"/>
      <c r="FF112" s="12"/>
      <c r="FG112" s="12"/>
      <c r="FH112" s="12"/>
      <c r="FI112" s="12"/>
      <c r="FJ112" s="12"/>
      <c r="FK112" s="12"/>
      <c r="FL112" s="12"/>
      <c r="FM112" s="12"/>
      <c r="FN112" s="12"/>
      <c r="FO112" s="12"/>
      <c r="FP112" s="12"/>
      <c r="FQ112" s="12"/>
      <c r="FR112" s="12"/>
      <c r="FS112" s="12"/>
      <c r="FT112" s="12"/>
      <c r="FU112" s="12"/>
      <c r="FV112" s="12"/>
      <c r="FW112" s="12"/>
      <c r="FX112" s="12"/>
      <c r="FY112" s="12"/>
      <c r="FZ112" s="12"/>
      <c r="GA112" s="12"/>
      <c r="GB112" s="12"/>
      <c r="GC112" s="12"/>
      <c r="GD112" s="12"/>
      <c r="GE112" s="12"/>
      <c r="GF112" s="12"/>
      <c r="GG112" s="12"/>
      <c r="GH112" s="12"/>
      <c r="GI112" s="12"/>
      <c r="GJ112" s="12"/>
      <c r="GK112" s="12"/>
      <c r="GL112" s="12"/>
      <c r="GM112" s="12"/>
      <c r="GN112" s="12"/>
      <c r="GO112" s="12"/>
      <c r="GP112" s="12"/>
      <c r="GQ112" s="12"/>
      <c r="GR112" s="12"/>
      <c r="GS112" s="12"/>
      <c r="GT112" s="12"/>
      <c r="GU112" s="12"/>
      <c r="GV112" s="12"/>
      <c r="GW112" s="12"/>
      <c r="GX112" s="12"/>
      <c r="GY112" s="12"/>
      <c r="GZ112" s="12"/>
      <c r="HA112" s="12"/>
      <c r="HB112" s="12"/>
      <c r="HC112" s="12"/>
      <c r="HD112" s="12"/>
      <c r="HE112" s="12"/>
      <c r="HF112" s="12"/>
      <c r="HG112" s="12"/>
      <c r="HH112" s="12"/>
      <c r="HI112" s="12"/>
      <c r="HJ112" s="12"/>
      <c r="HK112" s="12"/>
      <c r="HL112" s="12"/>
      <c r="HM112" s="12"/>
      <c r="HN112" s="12"/>
      <c r="HO112" s="12"/>
      <c r="HP112" s="12"/>
      <c r="HQ112" s="12"/>
      <c r="HR112" s="12"/>
      <c r="HS112" s="12"/>
      <c r="HT112" s="12"/>
      <c r="HU112" s="12"/>
      <c r="HV112" s="12"/>
      <c r="HW112" s="12"/>
      <c r="HX112" s="12"/>
      <c r="HY112" s="12"/>
      <c r="HZ112" s="12"/>
      <c r="IA112" s="12"/>
      <c r="IB112" s="12"/>
      <c r="IC112" s="12"/>
      <c r="ID112" s="12"/>
      <c r="IE112" s="12"/>
      <c r="IF112" s="12"/>
      <c r="IG112" s="12"/>
      <c r="IH112" s="12"/>
      <c r="II112" s="12"/>
      <c r="IJ112" s="12"/>
      <c r="IK112" s="12"/>
      <c r="IL112" s="12"/>
      <c r="IM112" s="12"/>
      <c r="IN112" s="12"/>
      <c r="IO112" s="12"/>
      <c r="IP112" s="12"/>
      <c r="IQ112" s="12"/>
      <c r="IR112" s="12"/>
      <c r="IS112" s="12"/>
      <c r="IT112" s="12"/>
      <c r="IU112" s="12"/>
    </row>
    <row r="113" spans="1:255" ht="15">
      <c r="A113" s="12"/>
      <c r="B113" s="13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  <c r="FB113" s="12"/>
      <c r="FC113" s="12"/>
      <c r="FD113" s="12"/>
      <c r="FE113" s="12"/>
      <c r="FF113" s="12"/>
      <c r="FG113" s="12"/>
      <c r="FH113" s="12"/>
      <c r="FI113" s="12"/>
      <c r="FJ113" s="12"/>
      <c r="FK113" s="12"/>
      <c r="FL113" s="12"/>
      <c r="FM113" s="12"/>
      <c r="FN113" s="12"/>
      <c r="FO113" s="12"/>
      <c r="FP113" s="12"/>
      <c r="FQ113" s="12"/>
      <c r="FR113" s="12"/>
      <c r="FS113" s="12"/>
      <c r="FT113" s="12"/>
      <c r="FU113" s="12"/>
      <c r="FV113" s="12"/>
      <c r="FW113" s="12"/>
      <c r="FX113" s="12"/>
      <c r="FY113" s="12"/>
      <c r="FZ113" s="12"/>
      <c r="GA113" s="12"/>
      <c r="GB113" s="12"/>
      <c r="GC113" s="12"/>
      <c r="GD113" s="12"/>
      <c r="GE113" s="12"/>
      <c r="GF113" s="12"/>
      <c r="GG113" s="12"/>
      <c r="GH113" s="12"/>
      <c r="GI113" s="12"/>
      <c r="GJ113" s="12"/>
      <c r="GK113" s="12"/>
      <c r="GL113" s="12"/>
      <c r="GM113" s="12"/>
      <c r="GN113" s="12"/>
      <c r="GO113" s="12"/>
      <c r="GP113" s="12"/>
      <c r="GQ113" s="12"/>
      <c r="GR113" s="12"/>
      <c r="GS113" s="12"/>
      <c r="GT113" s="12"/>
      <c r="GU113" s="12"/>
      <c r="GV113" s="12"/>
      <c r="GW113" s="12"/>
      <c r="GX113" s="12"/>
      <c r="GY113" s="12"/>
      <c r="GZ113" s="12"/>
      <c r="HA113" s="12"/>
      <c r="HB113" s="12"/>
      <c r="HC113" s="12"/>
      <c r="HD113" s="12"/>
      <c r="HE113" s="12"/>
      <c r="HF113" s="12"/>
      <c r="HG113" s="12"/>
      <c r="HH113" s="12"/>
      <c r="HI113" s="12"/>
      <c r="HJ113" s="12"/>
      <c r="HK113" s="12"/>
      <c r="HL113" s="12"/>
      <c r="HM113" s="12"/>
      <c r="HN113" s="12"/>
      <c r="HO113" s="12"/>
      <c r="HP113" s="12"/>
      <c r="HQ113" s="12"/>
      <c r="HR113" s="12"/>
      <c r="HS113" s="12"/>
      <c r="HT113" s="12"/>
      <c r="HU113" s="12"/>
      <c r="HV113" s="12"/>
      <c r="HW113" s="12"/>
      <c r="HX113" s="12"/>
      <c r="HY113" s="12"/>
      <c r="HZ113" s="12"/>
      <c r="IA113" s="12"/>
      <c r="IB113" s="12"/>
      <c r="IC113" s="12"/>
      <c r="ID113" s="12"/>
      <c r="IE113" s="12"/>
      <c r="IF113" s="12"/>
      <c r="IG113" s="12"/>
      <c r="IH113" s="12"/>
      <c r="II113" s="12"/>
      <c r="IJ113" s="12"/>
      <c r="IK113" s="12"/>
      <c r="IL113" s="12"/>
      <c r="IM113" s="12"/>
      <c r="IN113" s="12"/>
      <c r="IO113" s="12"/>
      <c r="IP113" s="12"/>
      <c r="IQ113" s="12"/>
      <c r="IR113" s="12"/>
      <c r="IS113" s="12"/>
      <c r="IT113" s="12"/>
      <c r="IU113" s="12"/>
    </row>
    <row r="114" spans="1:255" ht="15">
      <c r="A114" s="12"/>
      <c r="B114" s="13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  <c r="ER114" s="12"/>
      <c r="ES114" s="12"/>
      <c r="ET114" s="12"/>
      <c r="EU114" s="12"/>
      <c r="EV114" s="12"/>
      <c r="EW114" s="12"/>
      <c r="EX114" s="12"/>
      <c r="EY114" s="12"/>
      <c r="EZ114" s="12"/>
      <c r="FA114" s="12"/>
      <c r="FB114" s="12"/>
      <c r="FC114" s="12"/>
      <c r="FD114" s="12"/>
      <c r="FE114" s="12"/>
      <c r="FF114" s="12"/>
      <c r="FG114" s="12"/>
      <c r="FH114" s="12"/>
      <c r="FI114" s="12"/>
      <c r="FJ114" s="12"/>
      <c r="FK114" s="12"/>
      <c r="FL114" s="12"/>
      <c r="FM114" s="12"/>
      <c r="FN114" s="12"/>
      <c r="FO114" s="12"/>
      <c r="FP114" s="12"/>
      <c r="FQ114" s="12"/>
      <c r="FR114" s="12"/>
      <c r="FS114" s="12"/>
      <c r="FT114" s="12"/>
      <c r="FU114" s="12"/>
      <c r="FV114" s="12"/>
      <c r="FW114" s="12"/>
      <c r="FX114" s="12"/>
      <c r="FY114" s="12"/>
      <c r="FZ114" s="12"/>
      <c r="GA114" s="12"/>
      <c r="GB114" s="12"/>
      <c r="GC114" s="12"/>
      <c r="GD114" s="12"/>
      <c r="GE114" s="12"/>
      <c r="GF114" s="12"/>
      <c r="GG114" s="12"/>
      <c r="GH114" s="12"/>
      <c r="GI114" s="12"/>
      <c r="GJ114" s="12"/>
      <c r="GK114" s="12"/>
      <c r="GL114" s="12"/>
      <c r="GM114" s="12"/>
      <c r="GN114" s="12"/>
      <c r="GO114" s="12"/>
      <c r="GP114" s="12"/>
      <c r="GQ114" s="12"/>
      <c r="GR114" s="12"/>
      <c r="GS114" s="12"/>
      <c r="GT114" s="12"/>
      <c r="GU114" s="12"/>
      <c r="GV114" s="12"/>
      <c r="GW114" s="12"/>
      <c r="GX114" s="12"/>
      <c r="GY114" s="12"/>
      <c r="GZ114" s="12"/>
      <c r="HA114" s="12"/>
      <c r="HB114" s="12"/>
      <c r="HC114" s="12"/>
      <c r="HD114" s="12"/>
      <c r="HE114" s="12"/>
      <c r="HF114" s="12"/>
      <c r="HG114" s="12"/>
      <c r="HH114" s="12"/>
      <c r="HI114" s="12"/>
      <c r="HJ114" s="12"/>
      <c r="HK114" s="12"/>
      <c r="HL114" s="12"/>
      <c r="HM114" s="12"/>
      <c r="HN114" s="12"/>
      <c r="HO114" s="12"/>
      <c r="HP114" s="12"/>
      <c r="HQ114" s="12"/>
      <c r="HR114" s="12"/>
      <c r="HS114" s="12"/>
      <c r="HT114" s="12"/>
      <c r="HU114" s="12"/>
      <c r="HV114" s="12"/>
      <c r="HW114" s="12"/>
      <c r="HX114" s="12"/>
      <c r="HY114" s="12"/>
      <c r="HZ114" s="12"/>
      <c r="IA114" s="12"/>
      <c r="IB114" s="12"/>
      <c r="IC114" s="12"/>
      <c r="ID114" s="12"/>
      <c r="IE114" s="12"/>
      <c r="IF114" s="12"/>
      <c r="IG114" s="12"/>
      <c r="IH114" s="12"/>
      <c r="II114" s="12"/>
      <c r="IJ114" s="12"/>
      <c r="IK114" s="12"/>
      <c r="IL114" s="12"/>
      <c r="IM114" s="12"/>
      <c r="IN114" s="12"/>
      <c r="IO114" s="12"/>
      <c r="IP114" s="12"/>
      <c r="IQ114" s="12"/>
      <c r="IR114" s="12"/>
      <c r="IS114" s="12"/>
      <c r="IT114" s="12"/>
      <c r="IU114" s="12"/>
    </row>
    <row r="115" spans="1:255" ht="15">
      <c r="A115" s="12"/>
      <c r="B115" s="13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  <c r="FB115" s="12"/>
      <c r="FC115" s="12"/>
      <c r="FD115" s="12"/>
      <c r="FE115" s="12"/>
      <c r="FF115" s="12"/>
      <c r="FG115" s="12"/>
      <c r="FH115" s="12"/>
      <c r="FI115" s="12"/>
      <c r="FJ115" s="12"/>
      <c r="FK115" s="12"/>
      <c r="FL115" s="12"/>
      <c r="FM115" s="12"/>
      <c r="FN115" s="12"/>
      <c r="FO115" s="12"/>
      <c r="FP115" s="12"/>
      <c r="FQ115" s="12"/>
      <c r="FR115" s="12"/>
      <c r="FS115" s="12"/>
      <c r="FT115" s="12"/>
      <c r="FU115" s="12"/>
      <c r="FV115" s="12"/>
      <c r="FW115" s="12"/>
      <c r="FX115" s="12"/>
      <c r="FY115" s="12"/>
      <c r="FZ115" s="12"/>
      <c r="GA115" s="12"/>
      <c r="GB115" s="12"/>
      <c r="GC115" s="12"/>
      <c r="GD115" s="12"/>
      <c r="GE115" s="12"/>
      <c r="GF115" s="12"/>
      <c r="GG115" s="12"/>
      <c r="GH115" s="12"/>
      <c r="GI115" s="12"/>
      <c r="GJ115" s="12"/>
      <c r="GK115" s="12"/>
      <c r="GL115" s="12"/>
      <c r="GM115" s="12"/>
      <c r="GN115" s="12"/>
      <c r="GO115" s="12"/>
      <c r="GP115" s="12"/>
      <c r="GQ115" s="12"/>
      <c r="GR115" s="12"/>
      <c r="GS115" s="12"/>
      <c r="GT115" s="12"/>
      <c r="GU115" s="12"/>
      <c r="GV115" s="12"/>
      <c r="GW115" s="12"/>
      <c r="GX115" s="12"/>
      <c r="GY115" s="12"/>
      <c r="GZ115" s="12"/>
      <c r="HA115" s="12"/>
      <c r="HB115" s="12"/>
      <c r="HC115" s="12"/>
      <c r="HD115" s="12"/>
      <c r="HE115" s="12"/>
      <c r="HF115" s="12"/>
      <c r="HG115" s="12"/>
      <c r="HH115" s="12"/>
      <c r="HI115" s="12"/>
      <c r="HJ115" s="12"/>
      <c r="HK115" s="12"/>
      <c r="HL115" s="12"/>
      <c r="HM115" s="12"/>
      <c r="HN115" s="12"/>
      <c r="HO115" s="12"/>
      <c r="HP115" s="12"/>
      <c r="HQ115" s="12"/>
      <c r="HR115" s="12"/>
      <c r="HS115" s="12"/>
      <c r="HT115" s="12"/>
      <c r="HU115" s="12"/>
      <c r="HV115" s="12"/>
      <c r="HW115" s="12"/>
      <c r="HX115" s="12"/>
      <c r="HY115" s="12"/>
      <c r="HZ115" s="12"/>
      <c r="IA115" s="12"/>
      <c r="IB115" s="12"/>
      <c r="IC115" s="12"/>
      <c r="ID115" s="12"/>
      <c r="IE115" s="12"/>
      <c r="IF115" s="12"/>
      <c r="IG115" s="12"/>
      <c r="IH115" s="12"/>
      <c r="II115" s="12"/>
      <c r="IJ115" s="12"/>
      <c r="IK115" s="12"/>
      <c r="IL115" s="12"/>
      <c r="IM115" s="12"/>
      <c r="IN115" s="12"/>
      <c r="IO115" s="12"/>
      <c r="IP115" s="12"/>
      <c r="IQ115" s="12"/>
      <c r="IR115" s="12"/>
      <c r="IS115" s="12"/>
      <c r="IT115" s="12"/>
      <c r="IU115" s="12"/>
    </row>
    <row r="116" spans="1:255" ht="15">
      <c r="A116" s="12"/>
      <c r="B116" s="13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  <c r="ER116" s="12"/>
      <c r="ES116" s="12"/>
      <c r="ET116" s="12"/>
      <c r="EU116" s="12"/>
      <c r="EV116" s="12"/>
      <c r="EW116" s="12"/>
      <c r="EX116" s="12"/>
      <c r="EY116" s="12"/>
      <c r="EZ116" s="12"/>
      <c r="FA116" s="12"/>
      <c r="FB116" s="12"/>
      <c r="FC116" s="12"/>
      <c r="FD116" s="12"/>
      <c r="FE116" s="12"/>
      <c r="FF116" s="12"/>
      <c r="FG116" s="12"/>
      <c r="FH116" s="12"/>
      <c r="FI116" s="12"/>
      <c r="FJ116" s="12"/>
      <c r="FK116" s="12"/>
      <c r="FL116" s="12"/>
      <c r="FM116" s="12"/>
      <c r="FN116" s="12"/>
      <c r="FO116" s="12"/>
      <c r="FP116" s="12"/>
      <c r="FQ116" s="12"/>
      <c r="FR116" s="12"/>
      <c r="FS116" s="12"/>
      <c r="FT116" s="12"/>
      <c r="FU116" s="12"/>
      <c r="FV116" s="12"/>
      <c r="FW116" s="12"/>
      <c r="FX116" s="12"/>
      <c r="FY116" s="12"/>
      <c r="FZ116" s="12"/>
      <c r="GA116" s="12"/>
      <c r="GB116" s="12"/>
      <c r="GC116" s="12"/>
      <c r="GD116" s="12"/>
      <c r="GE116" s="12"/>
      <c r="GF116" s="12"/>
      <c r="GG116" s="12"/>
      <c r="GH116" s="12"/>
      <c r="GI116" s="12"/>
      <c r="GJ116" s="12"/>
      <c r="GK116" s="12"/>
      <c r="GL116" s="12"/>
      <c r="GM116" s="12"/>
      <c r="GN116" s="12"/>
      <c r="GO116" s="12"/>
      <c r="GP116" s="12"/>
      <c r="GQ116" s="12"/>
      <c r="GR116" s="12"/>
      <c r="GS116" s="12"/>
      <c r="GT116" s="12"/>
      <c r="GU116" s="12"/>
      <c r="GV116" s="12"/>
      <c r="GW116" s="12"/>
      <c r="GX116" s="12"/>
      <c r="GY116" s="12"/>
      <c r="GZ116" s="12"/>
      <c r="HA116" s="12"/>
      <c r="HB116" s="12"/>
      <c r="HC116" s="12"/>
      <c r="HD116" s="12"/>
      <c r="HE116" s="12"/>
      <c r="HF116" s="12"/>
      <c r="HG116" s="12"/>
      <c r="HH116" s="12"/>
      <c r="HI116" s="12"/>
      <c r="HJ116" s="12"/>
      <c r="HK116" s="12"/>
      <c r="HL116" s="12"/>
      <c r="HM116" s="12"/>
      <c r="HN116" s="12"/>
      <c r="HO116" s="12"/>
      <c r="HP116" s="12"/>
      <c r="HQ116" s="12"/>
      <c r="HR116" s="12"/>
      <c r="HS116" s="12"/>
      <c r="HT116" s="12"/>
      <c r="HU116" s="12"/>
      <c r="HV116" s="12"/>
      <c r="HW116" s="12"/>
      <c r="HX116" s="12"/>
      <c r="HY116" s="12"/>
      <c r="HZ116" s="12"/>
      <c r="IA116" s="12"/>
      <c r="IB116" s="12"/>
      <c r="IC116" s="12"/>
      <c r="ID116" s="12"/>
      <c r="IE116" s="12"/>
      <c r="IF116" s="12"/>
      <c r="IG116" s="12"/>
      <c r="IH116" s="12"/>
      <c r="II116" s="12"/>
      <c r="IJ116" s="12"/>
      <c r="IK116" s="12"/>
      <c r="IL116" s="12"/>
      <c r="IM116" s="12"/>
      <c r="IN116" s="12"/>
      <c r="IO116" s="12"/>
      <c r="IP116" s="12"/>
      <c r="IQ116" s="12"/>
      <c r="IR116" s="12"/>
      <c r="IS116" s="12"/>
      <c r="IT116" s="12"/>
      <c r="IU116" s="12"/>
    </row>
    <row r="117" spans="1:255" ht="15">
      <c r="A117" s="12"/>
      <c r="B117" s="13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  <c r="FB117" s="12"/>
      <c r="FC117" s="12"/>
      <c r="FD117" s="12"/>
      <c r="FE117" s="12"/>
      <c r="FF117" s="12"/>
      <c r="FG117" s="12"/>
      <c r="FH117" s="12"/>
      <c r="FI117" s="12"/>
      <c r="FJ117" s="12"/>
      <c r="FK117" s="12"/>
      <c r="FL117" s="12"/>
      <c r="FM117" s="12"/>
      <c r="FN117" s="12"/>
      <c r="FO117" s="12"/>
      <c r="FP117" s="12"/>
      <c r="FQ117" s="12"/>
      <c r="FR117" s="12"/>
      <c r="FS117" s="12"/>
      <c r="FT117" s="12"/>
      <c r="FU117" s="12"/>
      <c r="FV117" s="12"/>
      <c r="FW117" s="12"/>
      <c r="FX117" s="12"/>
      <c r="FY117" s="12"/>
      <c r="FZ117" s="12"/>
      <c r="GA117" s="12"/>
      <c r="GB117" s="12"/>
      <c r="GC117" s="12"/>
      <c r="GD117" s="12"/>
      <c r="GE117" s="12"/>
      <c r="GF117" s="12"/>
      <c r="GG117" s="12"/>
      <c r="GH117" s="12"/>
      <c r="GI117" s="12"/>
      <c r="GJ117" s="12"/>
      <c r="GK117" s="12"/>
      <c r="GL117" s="12"/>
      <c r="GM117" s="12"/>
      <c r="GN117" s="12"/>
      <c r="GO117" s="12"/>
      <c r="GP117" s="12"/>
      <c r="GQ117" s="12"/>
      <c r="GR117" s="12"/>
      <c r="GS117" s="12"/>
      <c r="GT117" s="12"/>
      <c r="GU117" s="12"/>
      <c r="GV117" s="12"/>
      <c r="GW117" s="12"/>
      <c r="GX117" s="12"/>
      <c r="GY117" s="12"/>
      <c r="GZ117" s="12"/>
      <c r="HA117" s="12"/>
      <c r="HB117" s="12"/>
      <c r="HC117" s="12"/>
      <c r="HD117" s="12"/>
      <c r="HE117" s="12"/>
      <c r="HF117" s="12"/>
      <c r="HG117" s="12"/>
      <c r="HH117" s="12"/>
      <c r="HI117" s="12"/>
      <c r="HJ117" s="12"/>
      <c r="HK117" s="12"/>
      <c r="HL117" s="12"/>
      <c r="HM117" s="12"/>
      <c r="HN117" s="12"/>
      <c r="HO117" s="12"/>
      <c r="HP117" s="12"/>
      <c r="HQ117" s="12"/>
      <c r="HR117" s="12"/>
      <c r="HS117" s="12"/>
      <c r="HT117" s="12"/>
      <c r="HU117" s="12"/>
      <c r="HV117" s="12"/>
      <c r="HW117" s="12"/>
      <c r="HX117" s="12"/>
      <c r="HY117" s="12"/>
      <c r="HZ117" s="12"/>
      <c r="IA117" s="12"/>
      <c r="IB117" s="12"/>
      <c r="IC117" s="12"/>
      <c r="ID117" s="12"/>
      <c r="IE117" s="12"/>
      <c r="IF117" s="12"/>
      <c r="IG117" s="12"/>
      <c r="IH117" s="12"/>
      <c r="II117" s="12"/>
      <c r="IJ117" s="12"/>
      <c r="IK117" s="12"/>
      <c r="IL117" s="12"/>
      <c r="IM117" s="12"/>
      <c r="IN117" s="12"/>
      <c r="IO117" s="12"/>
      <c r="IP117" s="12"/>
      <c r="IQ117" s="12"/>
      <c r="IR117" s="12"/>
      <c r="IS117" s="12"/>
      <c r="IT117" s="12"/>
      <c r="IU117" s="12"/>
    </row>
    <row r="118" spans="1:255" ht="15">
      <c r="A118" s="12"/>
      <c r="B118" s="13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  <c r="ER118" s="12"/>
      <c r="ES118" s="12"/>
      <c r="ET118" s="12"/>
      <c r="EU118" s="12"/>
      <c r="EV118" s="12"/>
      <c r="EW118" s="12"/>
      <c r="EX118" s="12"/>
      <c r="EY118" s="12"/>
      <c r="EZ118" s="12"/>
      <c r="FA118" s="12"/>
      <c r="FB118" s="12"/>
      <c r="FC118" s="12"/>
      <c r="FD118" s="12"/>
      <c r="FE118" s="12"/>
      <c r="FF118" s="12"/>
      <c r="FG118" s="12"/>
      <c r="FH118" s="12"/>
      <c r="FI118" s="12"/>
      <c r="FJ118" s="12"/>
      <c r="FK118" s="12"/>
      <c r="FL118" s="12"/>
      <c r="FM118" s="12"/>
      <c r="FN118" s="12"/>
      <c r="FO118" s="12"/>
      <c r="FP118" s="12"/>
      <c r="FQ118" s="12"/>
      <c r="FR118" s="12"/>
      <c r="FS118" s="12"/>
      <c r="FT118" s="12"/>
      <c r="FU118" s="12"/>
      <c r="FV118" s="12"/>
      <c r="FW118" s="12"/>
      <c r="FX118" s="12"/>
      <c r="FY118" s="12"/>
      <c r="FZ118" s="12"/>
      <c r="GA118" s="12"/>
      <c r="GB118" s="12"/>
      <c r="GC118" s="12"/>
      <c r="GD118" s="12"/>
      <c r="GE118" s="12"/>
      <c r="GF118" s="12"/>
      <c r="GG118" s="12"/>
      <c r="GH118" s="12"/>
      <c r="GI118" s="12"/>
      <c r="GJ118" s="12"/>
      <c r="GK118" s="12"/>
      <c r="GL118" s="12"/>
      <c r="GM118" s="12"/>
      <c r="GN118" s="12"/>
      <c r="GO118" s="12"/>
      <c r="GP118" s="12"/>
      <c r="GQ118" s="12"/>
      <c r="GR118" s="12"/>
      <c r="GS118" s="12"/>
      <c r="GT118" s="12"/>
      <c r="GU118" s="12"/>
      <c r="GV118" s="12"/>
      <c r="GW118" s="12"/>
      <c r="GX118" s="12"/>
      <c r="GY118" s="12"/>
      <c r="GZ118" s="12"/>
      <c r="HA118" s="12"/>
      <c r="HB118" s="12"/>
      <c r="HC118" s="12"/>
      <c r="HD118" s="12"/>
      <c r="HE118" s="12"/>
      <c r="HF118" s="12"/>
      <c r="HG118" s="12"/>
      <c r="HH118" s="12"/>
      <c r="HI118" s="12"/>
      <c r="HJ118" s="12"/>
      <c r="HK118" s="12"/>
      <c r="HL118" s="12"/>
      <c r="HM118" s="12"/>
      <c r="HN118" s="12"/>
      <c r="HO118" s="12"/>
      <c r="HP118" s="12"/>
      <c r="HQ118" s="12"/>
      <c r="HR118" s="12"/>
      <c r="HS118" s="12"/>
      <c r="HT118" s="12"/>
      <c r="HU118" s="12"/>
      <c r="HV118" s="12"/>
      <c r="HW118" s="12"/>
      <c r="HX118" s="12"/>
      <c r="HY118" s="12"/>
      <c r="HZ118" s="12"/>
      <c r="IA118" s="12"/>
      <c r="IB118" s="12"/>
      <c r="IC118" s="12"/>
      <c r="ID118" s="12"/>
      <c r="IE118" s="12"/>
      <c r="IF118" s="12"/>
      <c r="IG118" s="12"/>
      <c r="IH118" s="12"/>
      <c r="II118" s="12"/>
      <c r="IJ118" s="12"/>
      <c r="IK118" s="12"/>
      <c r="IL118" s="12"/>
      <c r="IM118" s="12"/>
      <c r="IN118" s="12"/>
      <c r="IO118" s="12"/>
      <c r="IP118" s="12"/>
      <c r="IQ118" s="12"/>
      <c r="IR118" s="12"/>
      <c r="IS118" s="12"/>
      <c r="IT118" s="12"/>
      <c r="IU118" s="12"/>
    </row>
    <row r="119" spans="1:255" ht="15">
      <c r="A119" s="12"/>
      <c r="B119" s="13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  <c r="FB119" s="12"/>
      <c r="FC119" s="12"/>
      <c r="FD119" s="12"/>
      <c r="FE119" s="12"/>
      <c r="FF119" s="12"/>
      <c r="FG119" s="12"/>
      <c r="FH119" s="12"/>
      <c r="FI119" s="12"/>
      <c r="FJ119" s="12"/>
      <c r="FK119" s="12"/>
      <c r="FL119" s="12"/>
      <c r="FM119" s="12"/>
      <c r="FN119" s="12"/>
      <c r="FO119" s="12"/>
      <c r="FP119" s="12"/>
      <c r="FQ119" s="12"/>
      <c r="FR119" s="12"/>
      <c r="FS119" s="12"/>
      <c r="FT119" s="12"/>
      <c r="FU119" s="12"/>
      <c r="FV119" s="12"/>
      <c r="FW119" s="12"/>
      <c r="FX119" s="12"/>
      <c r="FY119" s="12"/>
      <c r="FZ119" s="12"/>
      <c r="GA119" s="12"/>
      <c r="GB119" s="12"/>
      <c r="GC119" s="12"/>
      <c r="GD119" s="12"/>
      <c r="GE119" s="12"/>
      <c r="GF119" s="12"/>
      <c r="GG119" s="12"/>
      <c r="GH119" s="12"/>
      <c r="GI119" s="12"/>
      <c r="GJ119" s="12"/>
      <c r="GK119" s="12"/>
      <c r="GL119" s="12"/>
      <c r="GM119" s="12"/>
      <c r="GN119" s="12"/>
      <c r="GO119" s="12"/>
      <c r="GP119" s="12"/>
      <c r="GQ119" s="12"/>
      <c r="GR119" s="12"/>
      <c r="GS119" s="12"/>
      <c r="GT119" s="12"/>
      <c r="GU119" s="12"/>
      <c r="GV119" s="12"/>
      <c r="GW119" s="12"/>
      <c r="GX119" s="12"/>
      <c r="GY119" s="12"/>
      <c r="GZ119" s="12"/>
      <c r="HA119" s="12"/>
      <c r="HB119" s="12"/>
      <c r="HC119" s="12"/>
      <c r="HD119" s="12"/>
      <c r="HE119" s="12"/>
      <c r="HF119" s="12"/>
      <c r="HG119" s="12"/>
      <c r="HH119" s="12"/>
      <c r="HI119" s="12"/>
      <c r="HJ119" s="12"/>
      <c r="HK119" s="12"/>
      <c r="HL119" s="12"/>
      <c r="HM119" s="12"/>
      <c r="HN119" s="12"/>
      <c r="HO119" s="12"/>
      <c r="HP119" s="12"/>
      <c r="HQ119" s="12"/>
      <c r="HR119" s="12"/>
      <c r="HS119" s="12"/>
      <c r="HT119" s="12"/>
      <c r="HU119" s="12"/>
      <c r="HV119" s="12"/>
      <c r="HW119" s="12"/>
      <c r="HX119" s="12"/>
      <c r="HY119" s="12"/>
      <c r="HZ119" s="12"/>
      <c r="IA119" s="12"/>
      <c r="IB119" s="12"/>
      <c r="IC119" s="12"/>
      <c r="ID119" s="12"/>
      <c r="IE119" s="12"/>
      <c r="IF119" s="12"/>
      <c r="IG119" s="12"/>
      <c r="IH119" s="12"/>
      <c r="II119" s="12"/>
      <c r="IJ119" s="12"/>
      <c r="IK119" s="12"/>
      <c r="IL119" s="12"/>
      <c r="IM119" s="12"/>
      <c r="IN119" s="12"/>
      <c r="IO119" s="12"/>
      <c r="IP119" s="12"/>
      <c r="IQ119" s="12"/>
      <c r="IR119" s="12"/>
      <c r="IS119" s="12"/>
      <c r="IT119" s="12"/>
      <c r="IU119" s="12"/>
    </row>
    <row r="120" spans="1:255" ht="15">
      <c r="A120" s="12"/>
      <c r="B120" s="13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  <c r="EV120" s="12"/>
      <c r="EW120" s="12"/>
      <c r="EX120" s="12"/>
      <c r="EY120" s="12"/>
      <c r="EZ120" s="12"/>
      <c r="FA120" s="12"/>
      <c r="FB120" s="12"/>
      <c r="FC120" s="12"/>
      <c r="FD120" s="12"/>
      <c r="FE120" s="12"/>
      <c r="FF120" s="12"/>
      <c r="FG120" s="12"/>
      <c r="FH120" s="12"/>
      <c r="FI120" s="12"/>
      <c r="FJ120" s="12"/>
      <c r="FK120" s="12"/>
      <c r="FL120" s="12"/>
      <c r="FM120" s="12"/>
      <c r="FN120" s="12"/>
      <c r="FO120" s="12"/>
      <c r="FP120" s="12"/>
      <c r="FQ120" s="12"/>
      <c r="FR120" s="12"/>
      <c r="FS120" s="12"/>
      <c r="FT120" s="12"/>
      <c r="FU120" s="12"/>
      <c r="FV120" s="12"/>
      <c r="FW120" s="12"/>
      <c r="FX120" s="12"/>
      <c r="FY120" s="12"/>
      <c r="FZ120" s="12"/>
      <c r="GA120" s="12"/>
      <c r="GB120" s="12"/>
      <c r="GC120" s="12"/>
      <c r="GD120" s="12"/>
      <c r="GE120" s="12"/>
      <c r="GF120" s="12"/>
      <c r="GG120" s="12"/>
      <c r="GH120" s="12"/>
      <c r="GI120" s="12"/>
      <c r="GJ120" s="12"/>
      <c r="GK120" s="12"/>
      <c r="GL120" s="12"/>
      <c r="GM120" s="12"/>
      <c r="GN120" s="12"/>
      <c r="GO120" s="12"/>
      <c r="GP120" s="12"/>
      <c r="GQ120" s="12"/>
      <c r="GR120" s="12"/>
      <c r="GS120" s="12"/>
      <c r="GT120" s="12"/>
      <c r="GU120" s="12"/>
      <c r="GV120" s="12"/>
      <c r="GW120" s="12"/>
      <c r="GX120" s="12"/>
      <c r="GY120" s="12"/>
      <c r="GZ120" s="12"/>
      <c r="HA120" s="12"/>
      <c r="HB120" s="12"/>
      <c r="HC120" s="12"/>
      <c r="HD120" s="12"/>
      <c r="HE120" s="12"/>
      <c r="HF120" s="12"/>
      <c r="HG120" s="12"/>
      <c r="HH120" s="12"/>
      <c r="HI120" s="12"/>
      <c r="HJ120" s="12"/>
      <c r="HK120" s="12"/>
      <c r="HL120" s="12"/>
      <c r="HM120" s="12"/>
      <c r="HN120" s="12"/>
      <c r="HO120" s="12"/>
      <c r="HP120" s="12"/>
      <c r="HQ120" s="12"/>
      <c r="HR120" s="12"/>
      <c r="HS120" s="12"/>
      <c r="HT120" s="12"/>
      <c r="HU120" s="12"/>
      <c r="HV120" s="12"/>
      <c r="HW120" s="12"/>
      <c r="HX120" s="12"/>
      <c r="HY120" s="12"/>
      <c r="HZ120" s="12"/>
      <c r="IA120" s="12"/>
      <c r="IB120" s="12"/>
      <c r="IC120" s="12"/>
      <c r="ID120" s="12"/>
      <c r="IE120" s="12"/>
      <c r="IF120" s="12"/>
      <c r="IG120" s="12"/>
      <c r="IH120" s="12"/>
      <c r="II120" s="12"/>
      <c r="IJ120" s="12"/>
      <c r="IK120" s="12"/>
      <c r="IL120" s="12"/>
      <c r="IM120" s="12"/>
      <c r="IN120" s="12"/>
      <c r="IO120" s="12"/>
      <c r="IP120" s="12"/>
      <c r="IQ120" s="12"/>
      <c r="IR120" s="12"/>
      <c r="IS120" s="12"/>
      <c r="IT120" s="12"/>
      <c r="IU120" s="12"/>
    </row>
    <row r="121" spans="1:255" ht="15">
      <c r="A121" s="12"/>
      <c r="B121" s="13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  <c r="FB121" s="12"/>
      <c r="FC121" s="12"/>
      <c r="FD121" s="12"/>
      <c r="FE121" s="12"/>
      <c r="FF121" s="12"/>
      <c r="FG121" s="12"/>
      <c r="FH121" s="12"/>
      <c r="FI121" s="12"/>
      <c r="FJ121" s="12"/>
      <c r="FK121" s="12"/>
      <c r="FL121" s="12"/>
      <c r="FM121" s="12"/>
      <c r="FN121" s="12"/>
      <c r="FO121" s="12"/>
      <c r="FP121" s="12"/>
      <c r="FQ121" s="12"/>
      <c r="FR121" s="12"/>
      <c r="FS121" s="12"/>
      <c r="FT121" s="12"/>
      <c r="FU121" s="12"/>
      <c r="FV121" s="12"/>
      <c r="FW121" s="12"/>
      <c r="FX121" s="12"/>
      <c r="FY121" s="12"/>
      <c r="FZ121" s="12"/>
      <c r="GA121" s="12"/>
      <c r="GB121" s="12"/>
      <c r="GC121" s="12"/>
      <c r="GD121" s="12"/>
      <c r="GE121" s="12"/>
      <c r="GF121" s="12"/>
      <c r="GG121" s="12"/>
      <c r="GH121" s="12"/>
      <c r="GI121" s="12"/>
      <c r="GJ121" s="12"/>
      <c r="GK121" s="12"/>
      <c r="GL121" s="12"/>
      <c r="GM121" s="12"/>
      <c r="GN121" s="12"/>
      <c r="GO121" s="12"/>
      <c r="GP121" s="12"/>
      <c r="GQ121" s="12"/>
      <c r="GR121" s="12"/>
      <c r="GS121" s="12"/>
      <c r="GT121" s="12"/>
      <c r="GU121" s="12"/>
      <c r="GV121" s="12"/>
      <c r="GW121" s="12"/>
      <c r="GX121" s="12"/>
      <c r="GY121" s="12"/>
      <c r="GZ121" s="12"/>
      <c r="HA121" s="12"/>
      <c r="HB121" s="12"/>
      <c r="HC121" s="12"/>
      <c r="HD121" s="12"/>
      <c r="HE121" s="12"/>
      <c r="HF121" s="12"/>
      <c r="HG121" s="12"/>
      <c r="HH121" s="12"/>
      <c r="HI121" s="12"/>
      <c r="HJ121" s="12"/>
      <c r="HK121" s="12"/>
      <c r="HL121" s="12"/>
      <c r="HM121" s="12"/>
      <c r="HN121" s="12"/>
      <c r="HO121" s="12"/>
      <c r="HP121" s="12"/>
      <c r="HQ121" s="12"/>
      <c r="HR121" s="12"/>
      <c r="HS121" s="12"/>
      <c r="HT121" s="12"/>
      <c r="HU121" s="12"/>
      <c r="HV121" s="12"/>
      <c r="HW121" s="12"/>
      <c r="HX121" s="12"/>
      <c r="HY121" s="12"/>
      <c r="HZ121" s="12"/>
      <c r="IA121" s="12"/>
      <c r="IB121" s="12"/>
      <c r="IC121" s="12"/>
      <c r="ID121" s="12"/>
      <c r="IE121" s="12"/>
      <c r="IF121" s="12"/>
      <c r="IG121" s="12"/>
      <c r="IH121" s="12"/>
      <c r="II121" s="12"/>
      <c r="IJ121" s="12"/>
      <c r="IK121" s="12"/>
      <c r="IL121" s="12"/>
      <c r="IM121" s="12"/>
      <c r="IN121" s="12"/>
      <c r="IO121" s="12"/>
      <c r="IP121" s="12"/>
      <c r="IQ121" s="12"/>
      <c r="IR121" s="12"/>
      <c r="IS121" s="12"/>
      <c r="IT121" s="12"/>
      <c r="IU121" s="12"/>
    </row>
    <row r="122" spans="1:255" ht="15">
      <c r="A122" s="12"/>
      <c r="B122" s="13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  <c r="ER122" s="12"/>
      <c r="ES122" s="12"/>
      <c r="ET122" s="12"/>
      <c r="EU122" s="12"/>
      <c r="EV122" s="12"/>
      <c r="EW122" s="12"/>
      <c r="EX122" s="12"/>
      <c r="EY122" s="12"/>
      <c r="EZ122" s="12"/>
      <c r="FA122" s="12"/>
      <c r="FB122" s="12"/>
      <c r="FC122" s="12"/>
      <c r="FD122" s="12"/>
      <c r="FE122" s="12"/>
      <c r="FF122" s="12"/>
      <c r="FG122" s="12"/>
      <c r="FH122" s="12"/>
      <c r="FI122" s="12"/>
      <c r="FJ122" s="12"/>
      <c r="FK122" s="12"/>
      <c r="FL122" s="12"/>
      <c r="FM122" s="12"/>
      <c r="FN122" s="12"/>
      <c r="FO122" s="12"/>
      <c r="FP122" s="12"/>
      <c r="FQ122" s="12"/>
      <c r="FR122" s="12"/>
      <c r="FS122" s="12"/>
      <c r="FT122" s="12"/>
      <c r="FU122" s="12"/>
      <c r="FV122" s="12"/>
      <c r="FW122" s="12"/>
      <c r="FX122" s="12"/>
      <c r="FY122" s="12"/>
      <c r="FZ122" s="12"/>
      <c r="GA122" s="12"/>
      <c r="GB122" s="12"/>
      <c r="GC122" s="12"/>
      <c r="GD122" s="12"/>
      <c r="GE122" s="12"/>
      <c r="GF122" s="12"/>
      <c r="GG122" s="12"/>
      <c r="GH122" s="12"/>
      <c r="GI122" s="12"/>
      <c r="GJ122" s="12"/>
      <c r="GK122" s="12"/>
      <c r="GL122" s="12"/>
      <c r="GM122" s="12"/>
      <c r="GN122" s="12"/>
      <c r="GO122" s="12"/>
      <c r="GP122" s="12"/>
      <c r="GQ122" s="12"/>
      <c r="GR122" s="12"/>
      <c r="GS122" s="12"/>
      <c r="GT122" s="12"/>
      <c r="GU122" s="12"/>
      <c r="GV122" s="12"/>
      <c r="GW122" s="12"/>
      <c r="GX122" s="12"/>
      <c r="GY122" s="12"/>
      <c r="GZ122" s="12"/>
      <c r="HA122" s="12"/>
      <c r="HB122" s="12"/>
      <c r="HC122" s="12"/>
      <c r="HD122" s="12"/>
      <c r="HE122" s="12"/>
      <c r="HF122" s="12"/>
      <c r="HG122" s="12"/>
      <c r="HH122" s="12"/>
      <c r="HI122" s="12"/>
      <c r="HJ122" s="12"/>
      <c r="HK122" s="12"/>
      <c r="HL122" s="12"/>
      <c r="HM122" s="12"/>
      <c r="HN122" s="12"/>
      <c r="HO122" s="12"/>
      <c r="HP122" s="12"/>
      <c r="HQ122" s="12"/>
      <c r="HR122" s="12"/>
      <c r="HS122" s="12"/>
      <c r="HT122" s="12"/>
      <c r="HU122" s="12"/>
      <c r="HV122" s="12"/>
      <c r="HW122" s="12"/>
      <c r="HX122" s="12"/>
      <c r="HY122" s="12"/>
      <c r="HZ122" s="12"/>
      <c r="IA122" s="12"/>
      <c r="IB122" s="12"/>
      <c r="IC122" s="12"/>
      <c r="ID122" s="12"/>
      <c r="IE122" s="12"/>
      <c r="IF122" s="12"/>
      <c r="IG122" s="12"/>
      <c r="IH122" s="12"/>
      <c r="II122" s="12"/>
      <c r="IJ122" s="12"/>
      <c r="IK122" s="12"/>
      <c r="IL122" s="12"/>
      <c r="IM122" s="12"/>
      <c r="IN122" s="12"/>
      <c r="IO122" s="12"/>
      <c r="IP122" s="12"/>
      <c r="IQ122" s="12"/>
      <c r="IR122" s="12"/>
      <c r="IS122" s="12"/>
      <c r="IT122" s="12"/>
      <c r="IU122" s="12"/>
    </row>
    <row r="123" spans="1:255" ht="15">
      <c r="A123" s="12"/>
      <c r="B123" s="13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  <c r="IU123" s="12"/>
    </row>
    <row r="124" spans="1:255" ht="15">
      <c r="A124" s="12"/>
      <c r="B124" s="13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  <c r="EV124" s="12"/>
      <c r="EW124" s="12"/>
      <c r="EX124" s="12"/>
      <c r="EY124" s="12"/>
      <c r="EZ124" s="12"/>
      <c r="FA124" s="12"/>
      <c r="FB124" s="12"/>
      <c r="FC124" s="12"/>
      <c r="FD124" s="12"/>
      <c r="FE124" s="12"/>
      <c r="FF124" s="12"/>
      <c r="FG124" s="12"/>
      <c r="FH124" s="12"/>
      <c r="FI124" s="12"/>
      <c r="FJ124" s="12"/>
      <c r="FK124" s="12"/>
      <c r="FL124" s="12"/>
      <c r="FM124" s="12"/>
      <c r="FN124" s="12"/>
      <c r="FO124" s="12"/>
      <c r="FP124" s="12"/>
      <c r="FQ124" s="12"/>
      <c r="FR124" s="12"/>
      <c r="FS124" s="12"/>
      <c r="FT124" s="12"/>
      <c r="FU124" s="12"/>
      <c r="FV124" s="12"/>
      <c r="FW124" s="12"/>
      <c r="FX124" s="12"/>
      <c r="FY124" s="12"/>
      <c r="FZ124" s="12"/>
      <c r="GA124" s="12"/>
      <c r="GB124" s="12"/>
      <c r="GC124" s="12"/>
      <c r="GD124" s="12"/>
      <c r="GE124" s="12"/>
      <c r="GF124" s="12"/>
      <c r="GG124" s="12"/>
      <c r="GH124" s="12"/>
      <c r="GI124" s="12"/>
      <c r="GJ124" s="12"/>
      <c r="GK124" s="12"/>
      <c r="GL124" s="12"/>
      <c r="GM124" s="12"/>
      <c r="GN124" s="12"/>
      <c r="GO124" s="12"/>
      <c r="GP124" s="12"/>
      <c r="GQ124" s="12"/>
      <c r="GR124" s="12"/>
      <c r="GS124" s="12"/>
      <c r="GT124" s="12"/>
      <c r="GU124" s="12"/>
      <c r="GV124" s="12"/>
      <c r="GW124" s="12"/>
      <c r="GX124" s="12"/>
      <c r="GY124" s="12"/>
      <c r="GZ124" s="12"/>
      <c r="HA124" s="12"/>
      <c r="HB124" s="12"/>
      <c r="HC124" s="12"/>
      <c r="HD124" s="12"/>
      <c r="HE124" s="12"/>
      <c r="HF124" s="12"/>
      <c r="HG124" s="12"/>
      <c r="HH124" s="12"/>
      <c r="HI124" s="12"/>
      <c r="HJ124" s="12"/>
      <c r="HK124" s="12"/>
      <c r="HL124" s="12"/>
      <c r="HM124" s="12"/>
      <c r="HN124" s="12"/>
      <c r="HO124" s="12"/>
      <c r="HP124" s="12"/>
      <c r="HQ124" s="12"/>
      <c r="HR124" s="12"/>
      <c r="HS124" s="12"/>
      <c r="HT124" s="12"/>
      <c r="HU124" s="12"/>
      <c r="HV124" s="12"/>
      <c r="HW124" s="12"/>
      <c r="HX124" s="12"/>
      <c r="HY124" s="12"/>
      <c r="HZ124" s="12"/>
      <c r="IA124" s="12"/>
      <c r="IB124" s="12"/>
      <c r="IC124" s="12"/>
      <c r="ID124" s="12"/>
      <c r="IE124" s="12"/>
      <c r="IF124" s="12"/>
      <c r="IG124" s="12"/>
      <c r="IH124" s="12"/>
      <c r="II124" s="12"/>
      <c r="IJ124" s="12"/>
      <c r="IK124" s="12"/>
      <c r="IL124" s="12"/>
      <c r="IM124" s="12"/>
      <c r="IN124" s="12"/>
      <c r="IO124" s="12"/>
      <c r="IP124" s="12"/>
      <c r="IQ124" s="12"/>
      <c r="IR124" s="12"/>
      <c r="IS124" s="12"/>
      <c r="IT124" s="12"/>
      <c r="IU124" s="12"/>
    </row>
    <row r="125" spans="1:255" ht="15">
      <c r="A125" s="12"/>
      <c r="B125" s="13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2"/>
      <c r="DI125" s="12"/>
      <c r="DJ125" s="12"/>
      <c r="DK125" s="12"/>
      <c r="DL125" s="12"/>
      <c r="DM125" s="12"/>
      <c r="DN125" s="12"/>
      <c r="DO125" s="12"/>
      <c r="DP125" s="12"/>
      <c r="DQ125" s="12"/>
      <c r="DR125" s="12"/>
      <c r="DS125" s="12"/>
      <c r="DT125" s="12"/>
      <c r="DU125" s="12"/>
      <c r="DV125" s="12"/>
      <c r="DW125" s="12"/>
      <c r="DX125" s="12"/>
      <c r="DY125" s="12"/>
      <c r="DZ125" s="12"/>
      <c r="EA125" s="12"/>
      <c r="EB125" s="12"/>
      <c r="EC125" s="12"/>
      <c r="ED125" s="12"/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  <c r="FB125" s="12"/>
      <c r="FC125" s="12"/>
      <c r="FD125" s="12"/>
      <c r="FE125" s="12"/>
      <c r="FF125" s="12"/>
      <c r="FG125" s="12"/>
      <c r="FH125" s="12"/>
      <c r="FI125" s="12"/>
      <c r="FJ125" s="12"/>
      <c r="FK125" s="12"/>
      <c r="FL125" s="12"/>
      <c r="FM125" s="12"/>
      <c r="FN125" s="12"/>
      <c r="FO125" s="12"/>
      <c r="FP125" s="12"/>
      <c r="FQ125" s="12"/>
      <c r="FR125" s="12"/>
      <c r="FS125" s="12"/>
      <c r="FT125" s="12"/>
      <c r="FU125" s="12"/>
      <c r="FV125" s="12"/>
      <c r="FW125" s="12"/>
      <c r="FX125" s="12"/>
      <c r="FY125" s="12"/>
      <c r="FZ125" s="12"/>
      <c r="GA125" s="12"/>
      <c r="GB125" s="12"/>
      <c r="GC125" s="12"/>
      <c r="GD125" s="12"/>
      <c r="GE125" s="12"/>
      <c r="GF125" s="12"/>
      <c r="GG125" s="12"/>
      <c r="GH125" s="12"/>
      <c r="GI125" s="12"/>
      <c r="GJ125" s="12"/>
      <c r="GK125" s="12"/>
      <c r="GL125" s="12"/>
      <c r="GM125" s="12"/>
      <c r="GN125" s="12"/>
      <c r="GO125" s="12"/>
      <c r="GP125" s="12"/>
      <c r="GQ125" s="12"/>
      <c r="GR125" s="12"/>
      <c r="GS125" s="12"/>
      <c r="GT125" s="12"/>
      <c r="GU125" s="12"/>
      <c r="GV125" s="12"/>
      <c r="GW125" s="12"/>
      <c r="GX125" s="12"/>
      <c r="GY125" s="12"/>
      <c r="GZ125" s="12"/>
      <c r="HA125" s="12"/>
      <c r="HB125" s="12"/>
      <c r="HC125" s="12"/>
      <c r="HD125" s="12"/>
      <c r="HE125" s="12"/>
      <c r="HF125" s="12"/>
      <c r="HG125" s="12"/>
      <c r="HH125" s="12"/>
      <c r="HI125" s="12"/>
      <c r="HJ125" s="12"/>
      <c r="HK125" s="12"/>
      <c r="HL125" s="12"/>
      <c r="HM125" s="12"/>
      <c r="HN125" s="12"/>
      <c r="HO125" s="12"/>
      <c r="HP125" s="12"/>
      <c r="HQ125" s="12"/>
      <c r="HR125" s="12"/>
      <c r="HS125" s="12"/>
      <c r="HT125" s="12"/>
      <c r="HU125" s="12"/>
      <c r="HV125" s="12"/>
      <c r="HW125" s="12"/>
      <c r="HX125" s="12"/>
      <c r="HY125" s="12"/>
      <c r="HZ125" s="12"/>
      <c r="IA125" s="12"/>
      <c r="IB125" s="12"/>
      <c r="IC125" s="12"/>
      <c r="ID125" s="12"/>
      <c r="IE125" s="12"/>
      <c r="IF125" s="12"/>
      <c r="IG125" s="12"/>
      <c r="IH125" s="12"/>
      <c r="II125" s="12"/>
      <c r="IJ125" s="12"/>
      <c r="IK125" s="12"/>
      <c r="IL125" s="12"/>
      <c r="IM125" s="12"/>
      <c r="IN125" s="12"/>
      <c r="IO125" s="12"/>
      <c r="IP125" s="12"/>
      <c r="IQ125" s="12"/>
      <c r="IR125" s="12"/>
      <c r="IS125" s="12"/>
      <c r="IT125" s="12"/>
      <c r="IU125" s="12"/>
    </row>
    <row r="126" spans="1:255" ht="15">
      <c r="A126" s="12"/>
      <c r="B126" s="13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  <c r="EV126" s="12"/>
      <c r="EW126" s="12"/>
      <c r="EX126" s="12"/>
      <c r="EY126" s="12"/>
      <c r="EZ126" s="12"/>
      <c r="FA126" s="12"/>
      <c r="FB126" s="12"/>
      <c r="FC126" s="12"/>
      <c r="FD126" s="12"/>
      <c r="FE126" s="12"/>
      <c r="FF126" s="12"/>
      <c r="FG126" s="12"/>
      <c r="FH126" s="12"/>
      <c r="FI126" s="12"/>
      <c r="FJ126" s="12"/>
      <c r="FK126" s="12"/>
      <c r="FL126" s="12"/>
      <c r="FM126" s="12"/>
      <c r="FN126" s="12"/>
      <c r="FO126" s="12"/>
      <c r="FP126" s="12"/>
      <c r="FQ126" s="12"/>
      <c r="FR126" s="12"/>
      <c r="FS126" s="12"/>
      <c r="FT126" s="12"/>
      <c r="FU126" s="12"/>
      <c r="FV126" s="12"/>
      <c r="FW126" s="12"/>
      <c r="FX126" s="12"/>
      <c r="FY126" s="12"/>
      <c r="FZ126" s="12"/>
      <c r="GA126" s="12"/>
      <c r="GB126" s="12"/>
      <c r="GC126" s="12"/>
      <c r="GD126" s="12"/>
      <c r="GE126" s="12"/>
      <c r="GF126" s="12"/>
      <c r="GG126" s="12"/>
      <c r="GH126" s="12"/>
      <c r="GI126" s="12"/>
      <c r="GJ126" s="12"/>
      <c r="GK126" s="12"/>
      <c r="GL126" s="12"/>
      <c r="GM126" s="12"/>
      <c r="GN126" s="12"/>
      <c r="GO126" s="12"/>
      <c r="GP126" s="12"/>
      <c r="GQ126" s="12"/>
      <c r="GR126" s="12"/>
      <c r="GS126" s="12"/>
      <c r="GT126" s="12"/>
      <c r="GU126" s="12"/>
      <c r="GV126" s="12"/>
      <c r="GW126" s="12"/>
      <c r="GX126" s="12"/>
      <c r="GY126" s="12"/>
      <c r="GZ126" s="12"/>
      <c r="HA126" s="12"/>
      <c r="HB126" s="12"/>
      <c r="HC126" s="12"/>
      <c r="HD126" s="12"/>
      <c r="HE126" s="12"/>
      <c r="HF126" s="12"/>
      <c r="HG126" s="12"/>
      <c r="HH126" s="12"/>
      <c r="HI126" s="12"/>
      <c r="HJ126" s="12"/>
      <c r="HK126" s="12"/>
      <c r="HL126" s="12"/>
      <c r="HM126" s="12"/>
      <c r="HN126" s="12"/>
      <c r="HO126" s="12"/>
      <c r="HP126" s="12"/>
      <c r="HQ126" s="12"/>
      <c r="HR126" s="12"/>
      <c r="HS126" s="12"/>
      <c r="HT126" s="12"/>
      <c r="HU126" s="12"/>
      <c r="HV126" s="12"/>
      <c r="HW126" s="12"/>
      <c r="HX126" s="12"/>
      <c r="HY126" s="12"/>
      <c r="HZ126" s="12"/>
      <c r="IA126" s="12"/>
      <c r="IB126" s="12"/>
      <c r="IC126" s="12"/>
      <c r="ID126" s="12"/>
      <c r="IE126" s="12"/>
      <c r="IF126" s="12"/>
      <c r="IG126" s="12"/>
      <c r="IH126" s="12"/>
      <c r="II126" s="12"/>
      <c r="IJ126" s="12"/>
      <c r="IK126" s="12"/>
      <c r="IL126" s="12"/>
      <c r="IM126" s="12"/>
      <c r="IN126" s="12"/>
      <c r="IO126" s="12"/>
      <c r="IP126" s="12"/>
      <c r="IQ126" s="12"/>
      <c r="IR126" s="12"/>
      <c r="IS126" s="12"/>
      <c r="IT126" s="12"/>
      <c r="IU126" s="12"/>
    </row>
    <row r="127" spans="1:255" ht="15">
      <c r="A127" s="12"/>
      <c r="B127" s="13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  <c r="FB127" s="12"/>
      <c r="FC127" s="12"/>
      <c r="FD127" s="12"/>
      <c r="FE127" s="12"/>
      <c r="FF127" s="12"/>
      <c r="FG127" s="12"/>
      <c r="FH127" s="12"/>
      <c r="FI127" s="12"/>
      <c r="FJ127" s="12"/>
      <c r="FK127" s="12"/>
      <c r="FL127" s="12"/>
      <c r="FM127" s="12"/>
      <c r="FN127" s="12"/>
      <c r="FO127" s="12"/>
      <c r="FP127" s="12"/>
      <c r="FQ127" s="12"/>
      <c r="FR127" s="12"/>
      <c r="FS127" s="12"/>
      <c r="FT127" s="12"/>
      <c r="FU127" s="12"/>
      <c r="FV127" s="12"/>
      <c r="FW127" s="12"/>
      <c r="FX127" s="12"/>
      <c r="FY127" s="12"/>
      <c r="FZ127" s="12"/>
      <c r="GA127" s="12"/>
      <c r="GB127" s="12"/>
      <c r="GC127" s="12"/>
      <c r="GD127" s="12"/>
      <c r="GE127" s="12"/>
      <c r="GF127" s="12"/>
      <c r="GG127" s="12"/>
      <c r="GH127" s="12"/>
      <c r="GI127" s="12"/>
      <c r="GJ127" s="12"/>
      <c r="GK127" s="12"/>
      <c r="GL127" s="12"/>
      <c r="GM127" s="12"/>
      <c r="GN127" s="12"/>
      <c r="GO127" s="12"/>
      <c r="GP127" s="12"/>
      <c r="GQ127" s="12"/>
      <c r="GR127" s="12"/>
      <c r="GS127" s="12"/>
      <c r="GT127" s="12"/>
      <c r="GU127" s="12"/>
      <c r="GV127" s="12"/>
      <c r="GW127" s="12"/>
      <c r="GX127" s="12"/>
      <c r="GY127" s="12"/>
      <c r="GZ127" s="12"/>
      <c r="HA127" s="12"/>
      <c r="HB127" s="12"/>
      <c r="HC127" s="12"/>
      <c r="HD127" s="12"/>
      <c r="HE127" s="12"/>
      <c r="HF127" s="12"/>
      <c r="HG127" s="12"/>
      <c r="HH127" s="12"/>
      <c r="HI127" s="12"/>
      <c r="HJ127" s="12"/>
      <c r="HK127" s="12"/>
      <c r="HL127" s="12"/>
      <c r="HM127" s="12"/>
      <c r="HN127" s="12"/>
      <c r="HO127" s="12"/>
      <c r="HP127" s="12"/>
      <c r="HQ127" s="12"/>
      <c r="HR127" s="12"/>
      <c r="HS127" s="12"/>
      <c r="HT127" s="12"/>
      <c r="HU127" s="12"/>
      <c r="HV127" s="12"/>
      <c r="HW127" s="12"/>
      <c r="HX127" s="12"/>
      <c r="HY127" s="12"/>
      <c r="HZ127" s="12"/>
      <c r="IA127" s="12"/>
      <c r="IB127" s="12"/>
      <c r="IC127" s="12"/>
      <c r="ID127" s="12"/>
      <c r="IE127" s="12"/>
      <c r="IF127" s="12"/>
      <c r="IG127" s="12"/>
      <c r="IH127" s="12"/>
      <c r="II127" s="12"/>
      <c r="IJ127" s="12"/>
      <c r="IK127" s="12"/>
      <c r="IL127" s="12"/>
      <c r="IM127" s="12"/>
      <c r="IN127" s="12"/>
      <c r="IO127" s="12"/>
      <c r="IP127" s="12"/>
      <c r="IQ127" s="12"/>
      <c r="IR127" s="12"/>
      <c r="IS127" s="12"/>
      <c r="IT127" s="12"/>
      <c r="IU127" s="12"/>
    </row>
    <row r="128" spans="1:255" ht="15">
      <c r="A128" s="12"/>
      <c r="B128" s="13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  <c r="FB128" s="12"/>
      <c r="FC128" s="12"/>
      <c r="FD128" s="12"/>
      <c r="FE128" s="12"/>
      <c r="FF128" s="12"/>
      <c r="FG128" s="12"/>
      <c r="FH128" s="12"/>
      <c r="FI128" s="12"/>
      <c r="FJ128" s="12"/>
      <c r="FK128" s="12"/>
      <c r="FL128" s="12"/>
      <c r="FM128" s="12"/>
      <c r="FN128" s="12"/>
      <c r="FO128" s="12"/>
      <c r="FP128" s="12"/>
      <c r="FQ128" s="12"/>
      <c r="FR128" s="12"/>
      <c r="FS128" s="12"/>
      <c r="FT128" s="12"/>
      <c r="FU128" s="12"/>
      <c r="FV128" s="12"/>
      <c r="FW128" s="12"/>
      <c r="FX128" s="12"/>
      <c r="FY128" s="12"/>
      <c r="FZ128" s="12"/>
      <c r="GA128" s="12"/>
      <c r="GB128" s="12"/>
      <c r="GC128" s="12"/>
      <c r="GD128" s="12"/>
      <c r="GE128" s="12"/>
      <c r="GF128" s="12"/>
      <c r="GG128" s="12"/>
      <c r="GH128" s="12"/>
      <c r="GI128" s="12"/>
      <c r="GJ128" s="12"/>
      <c r="GK128" s="12"/>
      <c r="GL128" s="12"/>
      <c r="GM128" s="12"/>
      <c r="GN128" s="12"/>
      <c r="GO128" s="12"/>
      <c r="GP128" s="12"/>
      <c r="GQ128" s="12"/>
      <c r="GR128" s="12"/>
      <c r="GS128" s="12"/>
      <c r="GT128" s="12"/>
      <c r="GU128" s="12"/>
      <c r="GV128" s="12"/>
      <c r="GW128" s="12"/>
      <c r="GX128" s="12"/>
      <c r="GY128" s="12"/>
      <c r="GZ128" s="12"/>
      <c r="HA128" s="12"/>
      <c r="HB128" s="12"/>
      <c r="HC128" s="12"/>
      <c r="HD128" s="12"/>
      <c r="HE128" s="12"/>
      <c r="HF128" s="12"/>
      <c r="HG128" s="12"/>
      <c r="HH128" s="12"/>
      <c r="HI128" s="12"/>
      <c r="HJ128" s="12"/>
      <c r="HK128" s="12"/>
      <c r="HL128" s="12"/>
      <c r="HM128" s="12"/>
      <c r="HN128" s="12"/>
      <c r="HO128" s="12"/>
      <c r="HP128" s="12"/>
      <c r="HQ128" s="12"/>
      <c r="HR128" s="12"/>
      <c r="HS128" s="12"/>
      <c r="HT128" s="12"/>
      <c r="HU128" s="12"/>
      <c r="HV128" s="12"/>
      <c r="HW128" s="12"/>
      <c r="HX128" s="12"/>
      <c r="HY128" s="12"/>
      <c r="HZ128" s="12"/>
      <c r="IA128" s="12"/>
      <c r="IB128" s="12"/>
      <c r="IC128" s="12"/>
      <c r="ID128" s="12"/>
      <c r="IE128" s="12"/>
      <c r="IF128" s="12"/>
      <c r="IG128" s="12"/>
      <c r="IH128" s="12"/>
      <c r="II128" s="12"/>
      <c r="IJ128" s="12"/>
      <c r="IK128" s="12"/>
      <c r="IL128" s="12"/>
      <c r="IM128" s="12"/>
      <c r="IN128" s="12"/>
      <c r="IO128" s="12"/>
      <c r="IP128" s="12"/>
      <c r="IQ128" s="12"/>
      <c r="IR128" s="12"/>
      <c r="IS128" s="12"/>
      <c r="IT128" s="12"/>
      <c r="IU128" s="12"/>
    </row>
    <row r="129" spans="1:255" ht="15">
      <c r="A129" s="12"/>
      <c r="B129" s="13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  <c r="EV129" s="12"/>
      <c r="EW129" s="12"/>
      <c r="EX129" s="12"/>
      <c r="EY129" s="12"/>
      <c r="EZ129" s="12"/>
      <c r="FA129" s="12"/>
      <c r="FB129" s="12"/>
      <c r="FC129" s="12"/>
      <c r="FD129" s="12"/>
      <c r="FE129" s="12"/>
      <c r="FF129" s="12"/>
      <c r="FG129" s="12"/>
      <c r="FH129" s="12"/>
      <c r="FI129" s="12"/>
      <c r="FJ129" s="12"/>
      <c r="FK129" s="12"/>
      <c r="FL129" s="12"/>
      <c r="FM129" s="12"/>
      <c r="FN129" s="12"/>
      <c r="FO129" s="12"/>
      <c r="FP129" s="12"/>
      <c r="FQ129" s="12"/>
      <c r="FR129" s="12"/>
      <c r="FS129" s="12"/>
      <c r="FT129" s="12"/>
      <c r="FU129" s="12"/>
      <c r="FV129" s="12"/>
      <c r="FW129" s="12"/>
      <c r="FX129" s="12"/>
      <c r="FY129" s="12"/>
      <c r="FZ129" s="12"/>
      <c r="GA129" s="12"/>
      <c r="GB129" s="12"/>
      <c r="GC129" s="12"/>
      <c r="GD129" s="12"/>
      <c r="GE129" s="12"/>
      <c r="GF129" s="12"/>
      <c r="GG129" s="12"/>
      <c r="GH129" s="12"/>
      <c r="GI129" s="12"/>
      <c r="GJ129" s="12"/>
      <c r="GK129" s="12"/>
      <c r="GL129" s="12"/>
      <c r="GM129" s="12"/>
      <c r="GN129" s="12"/>
      <c r="GO129" s="12"/>
      <c r="GP129" s="12"/>
      <c r="GQ129" s="12"/>
      <c r="GR129" s="12"/>
      <c r="GS129" s="12"/>
      <c r="GT129" s="12"/>
      <c r="GU129" s="12"/>
      <c r="GV129" s="12"/>
      <c r="GW129" s="12"/>
      <c r="GX129" s="12"/>
      <c r="GY129" s="12"/>
      <c r="GZ129" s="12"/>
      <c r="HA129" s="12"/>
      <c r="HB129" s="12"/>
      <c r="HC129" s="12"/>
      <c r="HD129" s="12"/>
      <c r="HE129" s="12"/>
      <c r="HF129" s="12"/>
      <c r="HG129" s="12"/>
      <c r="HH129" s="12"/>
      <c r="HI129" s="12"/>
      <c r="HJ129" s="12"/>
      <c r="HK129" s="12"/>
      <c r="HL129" s="12"/>
      <c r="HM129" s="12"/>
      <c r="HN129" s="12"/>
      <c r="HO129" s="12"/>
      <c r="HP129" s="12"/>
      <c r="HQ129" s="12"/>
      <c r="HR129" s="12"/>
      <c r="HS129" s="12"/>
      <c r="HT129" s="12"/>
      <c r="HU129" s="12"/>
      <c r="HV129" s="12"/>
      <c r="HW129" s="12"/>
      <c r="HX129" s="12"/>
      <c r="HY129" s="12"/>
      <c r="HZ129" s="12"/>
      <c r="IA129" s="12"/>
      <c r="IB129" s="12"/>
      <c r="IC129" s="12"/>
      <c r="ID129" s="12"/>
      <c r="IE129" s="12"/>
      <c r="IF129" s="12"/>
      <c r="IG129" s="12"/>
      <c r="IH129" s="12"/>
      <c r="II129" s="12"/>
      <c r="IJ129" s="12"/>
      <c r="IK129" s="12"/>
      <c r="IL129" s="12"/>
      <c r="IM129" s="12"/>
      <c r="IN129" s="12"/>
      <c r="IO129" s="12"/>
      <c r="IP129" s="12"/>
      <c r="IQ129" s="12"/>
      <c r="IR129" s="12"/>
      <c r="IS129" s="12"/>
      <c r="IT129" s="12"/>
      <c r="IU129" s="12"/>
    </row>
    <row r="130" spans="1:255" ht="15">
      <c r="A130" s="12"/>
      <c r="B130" s="13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  <c r="EV130" s="12"/>
      <c r="EW130" s="12"/>
      <c r="EX130" s="12"/>
      <c r="EY130" s="12"/>
      <c r="EZ130" s="12"/>
      <c r="FA130" s="12"/>
      <c r="FB130" s="12"/>
      <c r="FC130" s="12"/>
      <c r="FD130" s="12"/>
      <c r="FE130" s="12"/>
      <c r="FF130" s="12"/>
      <c r="FG130" s="12"/>
      <c r="FH130" s="12"/>
      <c r="FI130" s="12"/>
      <c r="FJ130" s="12"/>
      <c r="FK130" s="12"/>
      <c r="FL130" s="12"/>
      <c r="FM130" s="12"/>
      <c r="FN130" s="12"/>
      <c r="FO130" s="12"/>
      <c r="FP130" s="12"/>
      <c r="FQ130" s="12"/>
      <c r="FR130" s="12"/>
      <c r="FS130" s="12"/>
      <c r="FT130" s="12"/>
      <c r="FU130" s="12"/>
      <c r="FV130" s="12"/>
      <c r="FW130" s="12"/>
      <c r="FX130" s="12"/>
      <c r="FY130" s="12"/>
      <c r="FZ130" s="12"/>
      <c r="GA130" s="12"/>
      <c r="GB130" s="12"/>
      <c r="GC130" s="12"/>
      <c r="GD130" s="12"/>
      <c r="GE130" s="12"/>
      <c r="GF130" s="12"/>
      <c r="GG130" s="12"/>
      <c r="GH130" s="12"/>
      <c r="GI130" s="12"/>
      <c r="GJ130" s="12"/>
      <c r="GK130" s="12"/>
      <c r="GL130" s="12"/>
      <c r="GM130" s="12"/>
      <c r="GN130" s="12"/>
      <c r="GO130" s="12"/>
      <c r="GP130" s="12"/>
      <c r="GQ130" s="12"/>
      <c r="GR130" s="12"/>
      <c r="GS130" s="12"/>
      <c r="GT130" s="12"/>
      <c r="GU130" s="12"/>
      <c r="GV130" s="12"/>
      <c r="GW130" s="12"/>
      <c r="GX130" s="12"/>
      <c r="GY130" s="12"/>
      <c r="GZ130" s="12"/>
      <c r="HA130" s="12"/>
      <c r="HB130" s="12"/>
      <c r="HC130" s="12"/>
      <c r="HD130" s="12"/>
      <c r="HE130" s="12"/>
      <c r="HF130" s="12"/>
      <c r="HG130" s="12"/>
      <c r="HH130" s="12"/>
      <c r="HI130" s="12"/>
      <c r="HJ130" s="12"/>
      <c r="HK130" s="12"/>
      <c r="HL130" s="12"/>
      <c r="HM130" s="12"/>
      <c r="HN130" s="12"/>
      <c r="HO130" s="12"/>
      <c r="HP130" s="12"/>
      <c r="HQ130" s="12"/>
      <c r="HR130" s="12"/>
      <c r="HS130" s="12"/>
      <c r="HT130" s="12"/>
      <c r="HU130" s="12"/>
      <c r="HV130" s="12"/>
      <c r="HW130" s="12"/>
      <c r="HX130" s="12"/>
      <c r="HY130" s="12"/>
      <c r="HZ130" s="12"/>
      <c r="IA130" s="12"/>
      <c r="IB130" s="12"/>
      <c r="IC130" s="12"/>
      <c r="ID130" s="12"/>
      <c r="IE130" s="12"/>
      <c r="IF130" s="12"/>
      <c r="IG130" s="12"/>
      <c r="IH130" s="12"/>
      <c r="II130" s="12"/>
      <c r="IJ130" s="12"/>
      <c r="IK130" s="12"/>
      <c r="IL130" s="12"/>
      <c r="IM130" s="12"/>
      <c r="IN130" s="12"/>
      <c r="IO130" s="12"/>
      <c r="IP130" s="12"/>
      <c r="IQ130" s="12"/>
      <c r="IR130" s="12"/>
      <c r="IS130" s="12"/>
      <c r="IT130" s="12"/>
      <c r="IU130" s="12"/>
    </row>
    <row r="131" spans="1:255" ht="15">
      <c r="A131" s="12"/>
      <c r="B131" s="13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  <c r="EV131" s="12"/>
      <c r="EW131" s="12"/>
      <c r="EX131" s="12"/>
      <c r="EY131" s="12"/>
      <c r="EZ131" s="12"/>
      <c r="FA131" s="12"/>
      <c r="FB131" s="12"/>
      <c r="FC131" s="12"/>
      <c r="FD131" s="12"/>
      <c r="FE131" s="12"/>
      <c r="FF131" s="12"/>
      <c r="FG131" s="12"/>
      <c r="FH131" s="12"/>
      <c r="FI131" s="12"/>
      <c r="FJ131" s="12"/>
      <c r="FK131" s="12"/>
      <c r="FL131" s="12"/>
      <c r="FM131" s="12"/>
      <c r="FN131" s="12"/>
      <c r="FO131" s="12"/>
      <c r="FP131" s="12"/>
      <c r="FQ131" s="12"/>
      <c r="FR131" s="12"/>
      <c r="FS131" s="12"/>
      <c r="FT131" s="12"/>
      <c r="FU131" s="12"/>
      <c r="FV131" s="12"/>
      <c r="FW131" s="12"/>
      <c r="FX131" s="12"/>
      <c r="FY131" s="12"/>
      <c r="FZ131" s="12"/>
      <c r="GA131" s="12"/>
      <c r="GB131" s="12"/>
      <c r="GC131" s="12"/>
      <c r="GD131" s="12"/>
      <c r="GE131" s="12"/>
      <c r="GF131" s="12"/>
      <c r="GG131" s="12"/>
      <c r="GH131" s="12"/>
      <c r="GI131" s="12"/>
      <c r="GJ131" s="12"/>
      <c r="GK131" s="12"/>
      <c r="GL131" s="12"/>
      <c r="GM131" s="12"/>
      <c r="GN131" s="12"/>
      <c r="GO131" s="12"/>
      <c r="GP131" s="12"/>
      <c r="GQ131" s="12"/>
      <c r="GR131" s="12"/>
      <c r="GS131" s="12"/>
      <c r="GT131" s="12"/>
      <c r="GU131" s="12"/>
      <c r="GV131" s="12"/>
      <c r="GW131" s="12"/>
      <c r="GX131" s="12"/>
      <c r="GY131" s="12"/>
      <c r="GZ131" s="12"/>
      <c r="HA131" s="12"/>
      <c r="HB131" s="12"/>
      <c r="HC131" s="12"/>
      <c r="HD131" s="12"/>
      <c r="HE131" s="12"/>
      <c r="HF131" s="12"/>
      <c r="HG131" s="12"/>
      <c r="HH131" s="12"/>
      <c r="HI131" s="12"/>
      <c r="HJ131" s="12"/>
      <c r="HK131" s="12"/>
      <c r="HL131" s="12"/>
      <c r="HM131" s="12"/>
      <c r="HN131" s="12"/>
      <c r="HO131" s="12"/>
      <c r="HP131" s="12"/>
      <c r="HQ131" s="12"/>
      <c r="HR131" s="12"/>
      <c r="HS131" s="12"/>
      <c r="HT131" s="12"/>
      <c r="HU131" s="12"/>
      <c r="HV131" s="12"/>
      <c r="HW131" s="12"/>
      <c r="HX131" s="12"/>
      <c r="HY131" s="12"/>
      <c r="HZ131" s="12"/>
      <c r="IA131" s="12"/>
      <c r="IB131" s="12"/>
      <c r="IC131" s="12"/>
      <c r="ID131" s="12"/>
      <c r="IE131" s="12"/>
      <c r="IF131" s="12"/>
      <c r="IG131" s="12"/>
      <c r="IH131" s="12"/>
      <c r="II131" s="12"/>
      <c r="IJ131" s="12"/>
      <c r="IK131" s="12"/>
      <c r="IL131" s="12"/>
      <c r="IM131" s="12"/>
      <c r="IN131" s="12"/>
      <c r="IO131" s="12"/>
      <c r="IP131" s="12"/>
      <c r="IQ131" s="12"/>
      <c r="IR131" s="12"/>
      <c r="IS131" s="12"/>
      <c r="IT131" s="12"/>
      <c r="IU131" s="12"/>
    </row>
    <row r="132" spans="1:255" ht="15">
      <c r="A132" s="12"/>
      <c r="B132" s="13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</row>
    <row r="133" spans="1:255" ht="15">
      <c r="A133" s="12"/>
      <c r="B133" s="13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  <c r="IT133" s="12"/>
      <c r="IU133" s="12"/>
    </row>
    <row r="134" spans="1:255" ht="15">
      <c r="A134" s="12"/>
      <c r="B134" s="13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  <c r="IT134" s="12"/>
      <c r="IU134" s="12"/>
    </row>
    <row r="135" spans="1:255" ht="15">
      <c r="A135" s="12"/>
      <c r="B135" s="13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  <c r="EV135" s="12"/>
      <c r="EW135" s="12"/>
      <c r="EX135" s="12"/>
      <c r="EY135" s="12"/>
      <c r="EZ135" s="12"/>
      <c r="FA135" s="12"/>
      <c r="FB135" s="12"/>
      <c r="FC135" s="12"/>
      <c r="FD135" s="12"/>
      <c r="FE135" s="12"/>
      <c r="FF135" s="12"/>
      <c r="FG135" s="12"/>
      <c r="FH135" s="12"/>
      <c r="FI135" s="12"/>
      <c r="FJ135" s="12"/>
      <c r="FK135" s="12"/>
      <c r="FL135" s="12"/>
      <c r="FM135" s="12"/>
      <c r="FN135" s="12"/>
      <c r="FO135" s="12"/>
      <c r="FP135" s="12"/>
      <c r="FQ135" s="12"/>
      <c r="FR135" s="12"/>
      <c r="FS135" s="12"/>
      <c r="FT135" s="12"/>
      <c r="FU135" s="12"/>
      <c r="FV135" s="12"/>
      <c r="FW135" s="12"/>
      <c r="FX135" s="12"/>
      <c r="FY135" s="12"/>
      <c r="FZ135" s="12"/>
      <c r="GA135" s="12"/>
      <c r="GB135" s="12"/>
      <c r="GC135" s="12"/>
      <c r="GD135" s="12"/>
      <c r="GE135" s="12"/>
      <c r="GF135" s="12"/>
      <c r="GG135" s="12"/>
      <c r="GH135" s="12"/>
      <c r="GI135" s="12"/>
      <c r="GJ135" s="12"/>
      <c r="GK135" s="12"/>
      <c r="GL135" s="12"/>
      <c r="GM135" s="12"/>
      <c r="GN135" s="12"/>
      <c r="GO135" s="12"/>
      <c r="GP135" s="12"/>
      <c r="GQ135" s="12"/>
      <c r="GR135" s="12"/>
      <c r="GS135" s="12"/>
      <c r="GT135" s="12"/>
      <c r="GU135" s="12"/>
      <c r="GV135" s="12"/>
      <c r="GW135" s="12"/>
      <c r="GX135" s="12"/>
      <c r="GY135" s="12"/>
      <c r="GZ135" s="12"/>
      <c r="HA135" s="12"/>
      <c r="HB135" s="12"/>
      <c r="HC135" s="12"/>
      <c r="HD135" s="12"/>
      <c r="HE135" s="12"/>
      <c r="HF135" s="12"/>
      <c r="HG135" s="12"/>
      <c r="HH135" s="12"/>
      <c r="HI135" s="12"/>
      <c r="HJ135" s="12"/>
      <c r="HK135" s="12"/>
      <c r="HL135" s="12"/>
      <c r="HM135" s="12"/>
      <c r="HN135" s="12"/>
      <c r="HO135" s="12"/>
      <c r="HP135" s="12"/>
      <c r="HQ135" s="12"/>
      <c r="HR135" s="12"/>
      <c r="HS135" s="12"/>
      <c r="HT135" s="12"/>
      <c r="HU135" s="12"/>
      <c r="HV135" s="12"/>
      <c r="HW135" s="12"/>
      <c r="HX135" s="12"/>
      <c r="HY135" s="12"/>
      <c r="HZ135" s="12"/>
      <c r="IA135" s="12"/>
      <c r="IB135" s="12"/>
      <c r="IC135" s="12"/>
      <c r="ID135" s="12"/>
      <c r="IE135" s="12"/>
      <c r="IF135" s="12"/>
      <c r="IG135" s="12"/>
      <c r="IH135" s="12"/>
      <c r="II135" s="12"/>
      <c r="IJ135" s="12"/>
      <c r="IK135" s="12"/>
      <c r="IL135" s="12"/>
      <c r="IM135" s="12"/>
      <c r="IN135" s="12"/>
      <c r="IO135" s="12"/>
      <c r="IP135" s="12"/>
      <c r="IQ135" s="12"/>
      <c r="IR135" s="12"/>
      <c r="IS135" s="12"/>
      <c r="IT135" s="12"/>
      <c r="IU135" s="12"/>
    </row>
    <row r="136" spans="1:255" ht="15">
      <c r="A136" s="12"/>
      <c r="B136" s="13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  <c r="FB136" s="12"/>
      <c r="FC136" s="12"/>
      <c r="FD136" s="12"/>
      <c r="FE136" s="12"/>
      <c r="FF136" s="12"/>
      <c r="FG136" s="12"/>
      <c r="FH136" s="12"/>
      <c r="FI136" s="12"/>
      <c r="FJ136" s="12"/>
      <c r="FK136" s="12"/>
      <c r="FL136" s="12"/>
      <c r="FM136" s="12"/>
      <c r="FN136" s="12"/>
      <c r="FO136" s="12"/>
      <c r="FP136" s="12"/>
      <c r="FQ136" s="12"/>
      <c r="FR136" s="12"/>
      <c r="FS136" s="12"/>
      <c r="FT136" s="12"/>
      <c r="FU136" s="12"/>
      <c r="FV136" s="12"/>
      <c r="FW136" s="12"/>
      <c r="FX136" s="12"/>
      <c r="FY136" s="12"/>
      <c r="FZ136" s="12"/>
      <c r="GA136" s="12"/>
      <c r="GB136" s="12"/>
      <c r="GC136" s="12"/>
      <c r="GD136" s="12"/>
      <c r="GE136" s="12"/>
      <c r="GF136" s="12"/>
      <c r="GG136" s="12"/>
      <c r="GH136" s="12"/>
      <c r="GI136" s="12"/>
      <c r="GJ136" s="12"/>
      <c r="GK136" s="12"/>
      <c r="GL136" s="12"/>
      <c r="GM136" s="12"/>
      <c r="GN136" s="12"/>
      <c r="GO136" s="12"/>
      <c r="GP136" s="12"/>
      <c r="GQ136" s="12"/>
      <c r="GR136" s="12"/>
      <c r="GS136" s="12"/>
      <c r="GT136" s="12"/>
      <c r="GU136" s="12"/>
      <c r="GV136" s="12"/>
      <c r="GW136" s="12"/>
      <c r="GX136" s="12"/>
      <c r="GY136" s="12"/>
      <c r="GZ136" s="12"/>
      <c r="HA136" s="12"/>
      <c r="HB136" s="12"/>
      <c r="HC136" s="12"/>
      <c r="HD136" s="12"/>
      <c r="HE136" s="12"/>
      <c r="HF136" s="12"/>
      <c r="HG136" s="12"/>
      <c r="HH136" s="12"/>
      <c r="HI136" s="12"/>
      <c r="HJ136" s="12"/>
      <c r="HK136" s="12"/>
      <c r="HL136" s="12"/>
      <c r="HM136" s="12"/>
      <c r="HN136" s="12"/>
      <c r="HO136" s="12"/>
      <c r="HP136" s="12"/>
      <c r="HQ136" s="12"/>
      <c r="HR136" s="12"/>
      <c r="HS136" s="12"/>
      <c r="HT136" s="12"/>
      <c r="HU136" s="12"/>
      <c r="HV136" s="12"/>
      <c r="HW136" s="12"/>
      <c r="HX136" s="12"/>
      <c r="HY136" s="12"/>
      <c r="HZ136" s="12"/>
      <c r="IA136" s="12"/>
      <c r="IB136" s="12"/>
      <c r="IC136" s="12"/>
      <c r="ID136" s="12"/>
      <c r="IE136" s="12"/>
      <c r="IF136" s="12"/>
      <c r="IG136" s="12"/>
      <c r="IH136" s="12"/>
      <c r="II136" s="12"/>
      <c r="IJ136" s="12"/>
      <c r="IK136" s="12"/>
      <c r="IL136" s="12"/>
      <c r="IM136" s="12"/>
      <c r="IN136" s="12"/>
      <c r="IO136" s="12"/>
      <c r="IP136" s="12"/>
      <c r="IQ136" s="12"/>
      <c r="IR136" s="12"/>
      <c r="IS136" s="12"/>
      <c r="IT136" s="12"/>
      <c r="IU136" s="12"/>
    </row>
    <row r="137" spans="1:255" ht="15">
      <c r="A137" s="12"/>
      <c r="B137" s="13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  <c r="EV137" s="12"/>
      <c r="EW137" s="12"/>
      <c r="EX137" s="12"/>
      <c r="EY137" s="12"/>
      <c r="EZ137" s="12"/>
      <c r="FA137" s="12"/>
      <c r="FB137" s="12"/>
      <c r="FC137" s="12"/>
      <c r="FD137" s="12"/>
      <c r="FE137" s="12"/>
      <c r="FF137" s="12"/>
      <c r="FG137" s="12"/>
      <c r="FH137" s="12"/>
      <c r="FI137" s="12"/>
      <c r="FJ137" s="12"/>
      <c r="FK137" s="12"/>
      <c r="FL137" s="12"/>
      <c r="FM137" s="12"/>
      <c r="FN137" s="12"/>
      <c r="FO137" s="12"/>
      <c r="FP137" s="12"/>
      <c r="FQ137" s="12"/>
      <c r="FR137" s="12"/>
      <c r="FS137" s="12"/>
      <c r="FT137" s="12"/>
      <c r="FU137" s="12"/>
      <c r="FV137" s="12"/>
      <c r="FW137" s="12"/>
      <c r="FX137" s="12"/>
      <c r="FY137" s="12"/>
      <c r="FZ137" s="12"/>
      <c r="GA137" s="12"/>
      <c r="GB137" s="12"/>
      <c r="GC137" s="12"/>
      <c r="GD137" s="12"/>
      <c r="GE137" s="12"/>
      <c r="GF137" s="12"/>
      <c r="GG137" s="12"/>
      <c r="GH137" s="12"/>
      <c r="GI137" s="12"/>
      <c r="GJ137" s="12"/>
      <c r="GK137" s="12"/>
      <c r="GL137" s="12"/>
      <c r="GM137" s="12"/>
      <c r="GN137" s="12"/>
      <c r="GO137" s="12"/>
      <c r="GP137" s="12"/>
      <c r="GQ137" s="12"/>
      <c r="GR137" s="12"/>
      <c r="GS137" s="12"/>
      <c r="GT137" s="12"/>
      <c r="GU137" s="12"/>
      <c r="GV137" s="12"/>
      <c r="GW137" s="12"/>
      <c r="GX137" s="12"/>
      <c r="GY137" s="12"/>
      <c r="GZ137" s="12"/>
      <c r="HA137" s="12"/>
      <c r="HB137" s="12"/>
      <c r="HC137" s="12"/>
      <c r="HD137" s="12"/>
      <c r="HE137" s="12"/>
      <c r="HF137" s="12"/>
      <c r="HG137" s="12"/>
      <c r="HH137" s="12"/>
      <c r="HI137" s="12"/>
      <c r="HJ137" s="12"/>
      <c r="HK137" s="12"/>
      <c r="HL137" s="12"/>
      <c r="HM137" s="12"/>
      <c r="HN137" s="12"/>
      <c r="HO137" s="12"/>
      <c r="HP137" s="12"/>
      <c r="HQ137" s="12"/>
      <c r="HR137" s="12"/>
      <c r="HS137" s="12"/>
      <c r="HT137" s="12"/>
      <c r="HU137" s="12"/>
      <c r="HV137" s="12"/>
      <c r="HW137" s="12"/>
      <c r="HX137" s="12"/>
      <c r="HY137" s="12"/>
      <c r="HZ137" s="12"/>
      <c r="IA137" s="12"/>
      <c r="IB137" s="12"/>
      <c r="IC137" s="12"/>
      <c r="ID137" s="12"/>
      <c r="IE137" s="12"/>
      <c r="IF137" s="12"/>
      <c r="IG137" s="12"/>
      <c r="IH137" s="12"/>
      <c r="II137" s="12"/>
      <c r="IJ137" s="12"/>
      <c r="IK137" s="12"/>
      <c r="IL137" s="12"/>
      <c r="IM137" s="12"/>
      <c r="IN137" s="12"/>
      <c r="IO137" s="12"/>
      <c r="IP137" s="12"/>
      <c r="IQ137" s="12"/>
      <c r="IR137" s="12"/>
      <c r="IS137" s="12"/>
      <c r="IT137" s="12"/>
      <c r="IU137" s="12"/>
    </row>
    <row r="138" spans="1:255" ht="15">
      <c r="A138" s="12"/>
      <c r="B138" s="13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</row>
    <row r="139" spans="1:255" ht="15">
      <c r="A139" s="12"/>
      <c r="B139" s="13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2"/>
      <c r="DI139" s="12"/>
      <c r="DJ139" s="12"/>
      <c r="DK139" s="12"/>
      <c r="DL139" s="12"/>
      <c r="DM139" s="12"/>
      <c r="DN139" s="12"/>
      <c r="DO139" s="12"/>
      <c r="DP139" s="12"/>
      <c r="DQ139" s="12"/>
      <c r="DR139" s="12"/>
      <c r="DS139" s="12"/>
      <c r="DT139" s="12"/>
      <c r="DU139" s="12"/>
      <c r="DV139" s="12"/>
      <c r="DW139" s="12"/>
      <c r="DX139" s="12"/>
      <c r="DY139" s="12"/>
      <c r="DZ139" s="12"/>
      <c r="EA139" s="12"/>
      <c r="EB139" s="12"/>
      <c r="EC139" s="12"/>
      <c r="ED139" s="12"/>
      <c r="EE139" s="12"/>
      <c r="EF139" s="12"/>
      <c r="EG139" s="12"/>
      <c r="EH139" s="12"/>
      <c r="EI139" s="12"/>
      <c r="EJ139" s="12"/>
      <c r="EK139" s="12"/>
      <c r="EL139" s="12"/>
      <c r="EM139" s="12"/>
      <c r="EN139" s="12"/>
      <c r="EO139" s="12"/>
      <c r="EP139" s="12"/>
      <c r="EQ139" s="12"/>
      <c r="ER139" s="12"/>
      <c r="ES139" s="12"/>
      <c r="ET139" s="12"/>
      <c r="EU139" s="12"/>
      <c r="EV139" s="12"/>
      <c r="EW139" s="12"/>
      <c r="EX139" s="12"/>
      <c r="EY139" s="12"/>
      <c r="EZ139" s="12"/>
      <c r="FA139" s="12"/>
      <c r="FB139" s="12"/>
      <c r="FC139" s="12"/>
      <c r="FD139" s="12"/>
      <c r="FE139" s="12"/>
      <c r="FF139" s="12"/>
      <c r="FG139" s="12"/>
      <c r="FH139" s="12"/>
      <c r="FI139" s="12"/>
      <c r="FJ139" s="12"/>
      <c r="FK139" s="12"/>
      <c r="FL139" s="12"/>
      <c r="FM139" s="12"/>
      <c r="FN139" s="12"/>
      <c r="FO139" s="12"/>
      <c r="FP139" s="12"/>
      <c r="FQ139" s="12"/>
      <c r="FR139" s="12"/>
      <c r="FS139" s="12"/>
      <c r="FT139" s="12"/>
      <c r="FU139" s="12"/>
      <c r="FV139" s="12"/>
      <c r="FW139" s="12"/>
      <c r="FX139" s="12"/>
      <c r="FY139" s="12"/>
      <c r="FZ139" s="12"/>
      <c r="GA139" s="12"/>
      <c r="GB139" s="12"/>
      <c r="GC139" s="12"/>
      <c r="GD139" s="12"/>
      <c r="GE139" s="12"/>
      <c r="GF139" s="12"/>
      <c r="GG139" s="12"/>
      <c r="GH139" s="12"/>
      <c r="GI139" s="12"/>
      <c r="GJ139" s="12"/>
      <c r="GK139" s="12"/>
      <c r="GL139" s="12"/>
      <c r="GM139" s="12"/>
      <c r="GN139" s="12"/>
      <c r="GO139" s="12"/>
      <c r="GP139" s="12"/>
      <c r="GQ139" s="12"/>
      <c r="GR139" s="12"/>
      <c r="GS139" s="12"/>
      <c r="GT139" s="12"/>
      <c r="GU139" s="12"/>
      <c r="GV139" s="12"/>
      <c r="GW139" s="12"/>
      <c r="GX139" s="12"/>
      <c r="GY139" s="12"/>
      <c r="GZ139" s="12"/>
      <c r="HA139" s="12"/>
      <c r="HB139" s="12"/>
      <c r="HC139" s="12"/>
      <c r="HD139" s="12"/>
      <c r="HE139" s="12"/>
      <c r="HF139" s="12"/>
      <c r="HG139" s="12"/>
      <c r="HH139" s="12"/>
      <c r="HI139" s="12"/>
      <c r="HJ139" s="12"/>
      <c r="HK139" s="12"/>
      <c r="HL139" s="12"/>
      <c r="HM139" s="12"/>
      <c r="HN139" s="12"/>
      <c r="HO139" s="12"/>
      <c r="HP139" s="12"/>
      <c r="HQ139" s="12"/>
      <c r="HR139" s="12"/>
      <c r="HS139" s="12"/>
      <c r="HT139" s="12"/>
      <c r="HU139" s="12"/>
      <c r="HV139" s="12"/>
      <c r="HW139" s="12"/>
      <c r="HX139" s="12"/>
      <c r="HY139" s="12"/>
      <c r="HZ139" s="12"/>
      <c r="IA139" s="12"/>
      <c r="IB139" s="12"/>
      <c r="IC139" s="12"/>
      <c r="ID139" s="12"/>
      <c r="IE139" s="12"/>
      <c r="IF139" s="12"/>
      <c r="IG139" s="12"/>
      <c r="IH139" s="12"/>
      <c r="II139" s="12"/>
      <c r="IJ139" s="12"/>
      <c r="IK139" s="12"/>
      <c r="IL139" s="12"/>
      <c r="IM139" s="12"/>
      <c r="IN139" s="12"/>
      <c r="IO139" s="12"/>
      <c r="IP139" s="12"/>
      <c r="IQ139" s="12"/>
      <c r="IR139" s="12"/>
      <c r="IS139" s="12"/>
      <c r="IT139" s="12"/>
      <c r="IU139" s="12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3.6640625" style="1" customWidth="1"/>
    <col min="4" max="4" width="12.6640625" style="1" customWidth="1"/>
    <col min="5" max="5" width="5.6640625" style="1" customWidth="1"/>
    <col min="6" max="7" width="10.6640625" style="1" customWidth="1"/>
    <col min="8" max="9" width="9.6640625" style="1" customWidth="1"/>
    <col min="10" max="10" width="10.6640625" style="1" customWidth="1"/>
    <col min="11" max="11" width="3.6640625" style="1" customWidth="1"/>
    <col min="12" max="16384" width="9.6640625" style="1" customWidth="1"/>
  </cols>
  <sheetData>
    <row r="1" ht="15.75">
      <c r="J1" s="3" t="s">
        <v>120</v>
      </c>
    </row>
    <row r="2" spans="2:5" ht="15.75" customHeight="1">
      <c r="B2" s="4" t="s">
        <v>0</v>
      </c>
      <c r="E2" s="5" t="s">
        <v>108</v>
      </c>
    </row>
    <row r="3" spans="2:3" ht="19.5" customHeight="1">
      <c r="B3" s="6" t="s">
        <v>64</v>
      </c>
      <c r="C3" s="7"/>
    </row>
    <row r="4" ht="4.5" customHeight="1"/>
    <row r="5" spans="1:11" ht="13.5" customHeight="1">
      <c r="A5" s="12"/>
      <c r="B5" s="8" t="s">
        <v>65</v>
      </c>
      <c r="C5" s="3" t="s">
        <v>70</v>
      </c>
      <c r="K5" s="12"/>
    </row>
    <row r="6" spans="1:11" ht="4.5" customHeight="1">
      <c r="A6" s="12"/>
      <c r="B6" s="8"/>
      <c r="C6" s="11"/>
      <c r="K6" s="12"/>
    </row>
    <row r="7" spans="1:11" ht="13.5" customHeight="1">
      <c r="A7" s="12"/>
      <c r="B7" s="8"/>
      <c r="C7" s="11" t="s">
        <v>40</v>
      </c>
      <c r="F7" s="31" t="s">
        <v>109</v>
      </c>
      <c r="G7" s="31" t="s">
        <v>112</v>
      </c>
      <c r="H7" s="31" t="s">
        <v>114</v>
      </c>
      <c r="I7" s="31" t="s">
        <v>118</v>
      </c>
      <c r="J7" s="31" t="s">
        <v>55</v>
      </c>
      <c r="K7" s="12"/>
    </row>
    <row r="8" spans="1:11" ht="13.5" customHeight="1">
      <c r="A8" s="12"/>
      <c r="B8" s="8"/>
      <c r="C8" s="11"/>
      <c r="F8" s="31" t="s">
        <v>57</v>
      </c>
      <c r="G8" s="31" t="s">
        <v>57</v>
      </c>
      <c r="H8" s="31" t="s">
        <v>57</v>
      </c>
      <c r="I8" s="31" t="s">
        <v>57</v>
      </c>
      <c r="J8" s="31" t="s">
        <v>57</v>
      </c>
      <c r="K8" s="12"/>
    </row>
    <row r="9" spans="1:11" ht="13.5" customHeight="1">
      <c r="A9" s="12"/>
      <c r="B9" s="8"/>
      <c r="C9" s="3" t="s">
        <v>71</v>
      </c>
      <c r="H9" s="31"/>
      <c r="K9" s="12"/>
    </row>
    <row r="10" spans="1:11" ht="13.5" customHeight="1">
      <c r="A10" s="12"/>
      <c r="B10" s="8"/>
      <c r="C10" s="11" t="s">
        <v>72</v>
      </c>
      <c r="F10" s="32">
        <v>70526</v>
      </c>
      <c r="G10" s="32">
        <v>335676</v>
      </c>
      <c r="H10" s="32">
        <v>9</v>
      </c>
      <c r="I10" s="32">
        <v>0</v>
      </c>
      <c r="J10" s="32">
        <f>SUM(F10:I10)</f>
        <v>406211</v>
      </c>
      <c r="K10" s="12"/>
    </row>
    <row r="11" spans="1:11" ht="13.5" customHeight="1">
      <c r="A11" s="12"/>
      <c r="B11" s="8"/>
      <c r="C11" s="11" t="s">
        <v>73</v>
      </c>
      <c r="F11" s="33">
        <v>982</v>
      </c>
      <c r="G11" s="33">
        <v>36365</v>
      </c>
      <c r="H11" s="33">
        <v>5517</v>
      </c>
      <c r="I11" s="33">
        <f>-SUM(F11:H11)</f>
        <v>-42864</v>
      </c>
      <c r="J11" s="33">
        <v>0</v>
      </c>
      <c r="K11" s="12"/>
    </row>
    <row r="12" spans="1:11" ht="13.5" customHeight="1">
      <c r="A12" s="12"/>
      <c r="B12" s="8"/>
      <c r="C12" s="11" t="s">
        <v>74</v>
      </c>
      <c r="F12" s="34">
        <f>F10+F11</f>
        <v>71508</v>
      </c>
      <c r="G12" s="34">
        <f>G10+G11</f>
        <v>372041</v>
      </c>
      <c r="H12" s="34">
        <f>H10+H11</f>
        <v>5526</v>
      </c>
      <c r="I12" s="34">
        <f>I11</f>
        <v>-42864</v>
      </c>
      <c r="J12" s="34">
        <f>J10+J11</f>
        <v>406211</v>
      </c>
      <c r="K12" s="12"/>
    </row>
    <row r="13" spans="1:11" ht="4.5" customHeight="1">
      <c r="A13" s="12"/>
      <c r="B13" s="8"/>
      <c r="C13" s="11"/>
      <c r="F13" s="35"/>
      <c r="G13" s="36"/>
      <c r="H13" s="36"/>
      <c r="I13" s="35"/>
      <c r="J13" s="35"/>
      <c r="K13" s="12"/>
    </row>
    <row r="14" spans="1:11" ht="13.5" customHeight="1">
      <c r="A14" s="12"/>
      <c r="B14" s="8"/>
      <c r="C14" s="3" t="s">
        <v>75</v>
      </c>
      <c r="F14" s="32">
        <v>2534</v>
      </c>
      <c r="G14" s="32">
        <v>22979</v>
      </c>
      <c r="H14" s="32">
        <v>3423</v>
      </c>
      <c r="I14" s="37">
        <v>-2707</v>
      </c>
      <c r="J14" s="32">
        <f>SUM(F14:I14)</f>
        <v>26229</v>
      </c>
      <c r="K14" s="12"/>
    </row>
    <row r="15" spans="1:11" ht="4.5" customHeight="1">
      <c r="A15" s="12"/>
      <c r="B15" s="8"/>
      <c r="C15" s="11" t="s">
        <v>40</v>
      </c>
      <c r="G15" s="37"/>
      <c r="H15" s="37"/>
      <c r="J15" s="37" t="s">
        <v>40</v>
      </c>
      <c r="K15" s="12"/>
    </row>
    <row r="16" spans="1:11" ht="13.5" customHeight="1">
      <c r="A16" s="12"/>
      <c r="B16" s="8"/>
      <c r="C16" s="3" t="s">
        <v>76</v>
      </c>
      <c r="G16" s="37"/>
      <c r="H16" s="37"/>
      <c r="J16" s="38">
        <f>J14</f>
        <v>26229</v>
      </c>
      <c r="K16" s="12"/>
    </row>
    <row r="17" spans="1:11" ht="13.5" customHeight="1">
      <c r="A17" s="12"/>
      <c r="B17" s="8"/>
      <c r="C17" s="11" t="s">
        <v>77</v>
      </c>
      <c r="G17" s="37"/>
      <c r="H17" s="37"/>
      <c r="J17" s="37">
        <v>-8035</v>
      </c>
      <c r="K17" s="12"/>
    </row>
    <row r="18" spans="1:11" ht="13.5" customHeight="1">
      <c r="A18" s="12"/>
      <c r="B18" s="8"/>
      <c r="C18" s="11" t="s">
        <v>78</v>
      </c>
      <c r="G18" s="37"/>
      <c r="H18" s="37"/>
      <c r="J18" s="37">
        <v>20</v>
      </c>
      <c r="K18" s="12"/>
    </row>
    <row r="19" spans="1:11" ht="13.5" customHeight="1">
      <c r="A19" s="12"/>
      <c r="B19" s="8"/>
      <c r="C19" s="11" t="s">
        <v>79</v>
      </c>
      <c r="G19" s="37"/>
      <c r="H19" s="37"/>
      <c r="J19" s="37">
        <v>-13</v>
      </c>
      <c r="K19" s="12"/>
    </row>
    <row r="20" spans="1:11" ht="13.5" customHeight="1">
      <c r="A20" s="12"/>
      <c r="B20" s="8"/>
      <c r="C20" s="3" t="s">
        <v>80</v>
      </c>
      <c r="G20" s="37"/>
      <c r="H20" s="37"/>
      <c r="J20" s="38">
        <f>J16+J17+J18+J19</f>
        <v>18201</v>
      </c>
      <c r="K20" s="12"/>
    </row>
    <row r="21" spans="1:11" ht="4.5" customHeight="1">
      <c r="A21" s="12"/>
      <c r="B21" s="8"/>
      <c r="C21" s="11"/>
      <c r="G21" s="32"/>
      <c r="H21" s="32"/>
      <c r="J21" s="27"/>
      <c r="K21" s="12"/>
    </row>
    <row r="22" spans="1:11" ht="13.5" customHeight="1">
      <c r="A22" s="12"/>
      <c r="B22" s="8"/>
      <c r="C22" s="11" t="s">
        <v>81</v>
      </c>
      <c r="K22" s="12"/>
    </row>
    <row r="23" ht="13.5" customHeight="1"/>
    <row r="24" spans="2:3" ht="15.75">
      <c r="B24" s="8" t="s">
        <v>66</v>
      </c>
      <c r="C24" s="3" t="s">
        <v>82</v>
      </c>
    </row>
    <row r="25" ht="10.5" customHeight="1">
      <c r="B25" s="8"/>
    </row>
    <row r="26" spans="2:3" ht="15.75">
      <c r="B26" s="8"/>
      <c r="C26" s="11" t="s">
        <v>83</v>
      </c>
    </row>
    <row r="27" spans="2:3" ht="15.75">
      <c r="B27" s="8"/>
      <c r="C27" s="11" t="s">
        <v>84</v>
      </c>
    </row>
    <row r="28" ht="13.5" customHeight="1">
      <c r="B28" s="8"/>
    </row>
    <row r="29" spans="2:3" ht="15.75">
      <c r="B29" s="8" t="s">
        <v>67</v>
      </c>
      <c r="C29" s="3" t="s">
        <v>85</v>
      </c>
    </row>
    <row r="30" spans="2:3" ht="15.75">
      <c r="B30" s="8"/>
      <c r="C30" s="3" t="s">
        <v>86</v>
      </c>
    </row>
    <row r="31" ht="9" customHeight="1">
      <c r="B31" s="8"/>
    </row>
    <row r="32" spans="2:3" ht="15.75">
      <c r="B32" s="8"/>
      <c r="C32" s="11" t="s">
        <v>87</v>
      </c>
    </row>
    <row r="33" spans="2:3" ht="15.75">
      <c r="B33" s="8"/>
      <c r="C33" s="11" t="s">
        <v>88</v>
      </c>
    </row>
    <row r="34" spans="2:3" ht="15.75">
      <c r="B34" s="8"/>
      <c r="C34" s="11" t="s">
        <v>89</v>
      </c>
    </row>
    <row r="35" ht="13.5" customHeight="1">
      <c r="B35" s="8"/>
    </row>
    <row r="36" spans="2:3" ht="15.75">
      <c r="B36" s="8" t="s">
        <v>68</v>
      </c>
      <c r="C36" s="3" t="s">
        <v>90</v>
      </c>
    </row>
    <row r="37" spans="2:3" ht="15.75">
      <c r="B37" s="8"/>
      <c r="C37" s="3" t="s">
        <v>91</v>
      </c>
    </row>
    <row r="38" spans="2:3" ht="15.75">
      <c r="B38" s="8"/>
      <c r="C38" s="3" t="s">
        <v>92</v>
      </c>
    </row>
    <row r="39" ht="7.5" customHeight="1">
      <c r="B39" s="8"/>
    </row>
    <row r="40" spans="2:3" ht="15.75">
      <c r="B40" s="8"/>
      <c r="C40" s="11" t="s">
        <v>93</v>
      </c>
    </row>
    <row r="41" spans="2:3" ht="9" customHeight="1">
      <c r="B41" s="8"/>
      <c r="C41" s="11"/>
    </row>
    <row r="42" spans="2:9" ht="15.75">
      <c r="B42" s="8"/>
      <c r="C42" s="39" t="s">
        <v>94</v>
      </c>
      <c r="D42" s="40"/>
      <c r="E42" s="40"/>
      <c r="F42" s="40"/>
      <c r="G42" s="40"/>
      <c r="H42" s="40"/>
      <c r="I42" s="40"/>
    </row>
    <row r="43" spans="2:9" ht="9" customHeight="1">
      <c r="B43" s="8"/>
      <c r="C43" s="40"/>
      <c r="D43" s="40"/>
      <c r="E43" s="40"/>
      <c r="F43" s="40"/>
      <c r="G43" s="40"/>
      <c r="H43" s="40"/>
      <c r="I43" s="40"/>
    </row>
    <row r="44" spans="2:9" ht="15">
      <c r="B44" s="41" t="s">
        <v>40</v>
      </c>
      <c r="C44" s="40" t="s">
        <v>95</v>
      </c>
      <c r="D44" s="40"/>
      <c r="E44" s="40"/>
      <c r="F44" s="40"/>
      <c r="G44" s="40"/>
      <c r="H44" s="40"/>
      <c r="I44" s="40"/>
    </row>
    <row r="45" spans="2:9" ht="15.75">
      <c r="B45" s="8"/>
      <c r="C45" s="40" t="s">
        <v>96</v>
      </c>
      <c r="D45" s="40"/>
      <c r="E45" s="40"/>
      <c r="F45" s="40"/>
      <c r="G45" s="40"/>
      <c r="H45" s="40"/>
      <c r="I45" s="40"/>
    </row>
    <row r="46" spans="2:9" ht="15.75">
      <c r="B46" s="8"/>
      <c r="C46" s="40" t="s">
        <v>97</v>
      </c>
      <c r="D46" s="40"/>
      <c r="E46" s="40"/>
      <c r="F46" s="40"/>
      <c r="G46" s="40"/>
      <c r="H46" s="40"/>
      <c r="I46" s="40"/>
    </row>
    <row r="47" spans="2:10" ht="15.75">
      <c r="B47" s="8"/>
      <c r="C47" s="42" t="s">
        <v>40</v>
      </c>
      <c r="D47" s="43"/>
      <c r="E47" s="43"/>
      <c r="F47" s="44" t="s">
        <v>110</v>
      </c>
      <c r="G47" s="45"/>
      <c r="H47" s="46" t="s">
        <v>115</v>
      </c>
      <c r="I47" s="47"/>
      <c r="J47" s="19"/>
    </row>
    <row r="48" spans="2:10" ht="15.75">
      <c r="B48" s="8"/>
      <c r="C48" s="48"/>
      <c r="D48" s="49"/>
      <c r="E48" s="49"/>
      <c r="F48" s="50" t="s">
        <v>111</v>
      </c>
      <c r="G48" s="51" t="s">
        <v>113</v>
      </c>
      <c r="H48" s="50" t="s">
        <v>111</v>
      </c>
      <c r="I48" s="51" t="s">
        <v>113</v>
      </c>
      <c r="J48" s="19"/>
    </row>
    <row r="49" spans="2:10" ht="15.75">
      <c r="B49" s="8"/>
      <c r="C49" s="48" t="s">
        <v>98</v>
      </c>
      <c r="D49" s="49"/>
      <c r="E49" s="49"/>
      <c r="F49" s="48">
        <v>210000</v>
      </c>
      <c r="G49" s="52">
        <v>0.296</v>
      </c>
      <c r="H49" s="48">
        <v>1900000</v>
      </c>
      <c r="I49" s="52">
        <v>0.792</v>
      </c>
      <c r="J49" s="19"/>
    </row>
    <row r="50" spans="2:10" ht="15.75">
      <c r="B50" s="8"/>
      <c r="C50" s="48" t="s">
        <v>99</v>
      </c>
      <c r="D50" s="53"/>
      <c r="E50" s="49"/>
      <c r="F50" s="48">
        <v>350000</v>
      </c>
      <c r="G50" s="52">
        <v>0.493</v>
      </c>
      <c r="H50" s="48">
        <v>350000</v>
      </c>
      <c r="I50" s="52">
        <v>0.146</v>
      </c>
      <c r="J50" s="19"/>
    </row>
    <row r="51" spans="2:10" ht="15.75">
      <c r="B51" s="8"/>
      <c r="C51" s="48" t="s">
        <v>100</v>
      </c>
      <c r="D51" s="53"/>
      <c r="E51" s="49"/>
      <c r="F51" s="48">
        <v>150000</v>
      </c>
      <c r="G51" s="52">
        <v>0.21</v>
      </c>
      <c r="H51" s="48">
        <v>150000</v>
      </c>
      <c r="I51" s="52">
        <v>0.06</v>
      </c>
      <c r="J51" s="19"/>
    </row>
    <row r="52" spans="2:10" ht="15.75">
      <c r="B52" s="8"/>
      <c r="C52" s="54" t="s">
        <v>101</v>
      </c>
      <c r="D52" s="53"/>
      <c r="E52" s="53"/>
      <c r="F52" s="55">
        <v>710000</v>
      </c>
      <c r="G52" s="52">
        <v>1</v>
      </c>
      <c r="H52" s="55">
        <v>2400000</v>
      </c>
      <c r="I52" s="52">
        <v>1</v>
      </c>
      <c r="J52" s="19"/>
    </row>
    <row r="53" spans="2:9" ht="6.75" customHeight="1">
      <c r="B53" s="8"/>
      <c r="C53" s="27"/>
      <c r="D53" s="27"/>
      <c r="E53" s="27"/>
      <c r="F53" s="27"/>
      <c r="G53" s="27"/>
      <c r="H53" s="27"/>
      <c r="I53" s="27"/>
    </row>
    <row r="54" spans="2:3" ht="15.75">
      <c r="B54" s="8"/>
      <c r="C54" s="11" t="s">
        <v>102</v>
      </c>
    </row>
    <row r="55" ht="15">
      <c r="C55" s="11"/>
    </row>
    <row r="56" spans="2:3" ht="15.75">
      <c r="B56" s="8" t="s">
        <v>69</v>
      </c>
      <c r="C56" s="3" t="s">
        <v>103</v>
      </c>
    </row>
    <row r="57" spans="2:3" ht="15.75">
      <c r="B57" s="8" t="s">
        <v>40</v>
      </c>
      <c r="C57" s="3" t="s">
        <v>104</v>
      </c>
    </row>
    <row r="58" ht="6.75" customHeight="1">
      <c r="B58" s="8"/>
    </row>
    <row r="59" spans="2:9" ht="15.75">
      <c r="B59" s="8"/>
      <c r="C59" s="11" t="s">
        <v>105</v>
      </c>
      <c r="H59" s="31" t="s">
        <v>116</v>
      </c>
      <c r="I59" s="31" t="s">
        <v>116</v>
      </c>
    </row>
    <row r="60" spans="8:9" ht="15">
      <c r="H60" s="31" t="s">
        <v>117</v>
      </c>
      <c r="I60" s="31" t="s">
        <v>119</v>
      </c>
    </row>
    <row r="61" spans="8:9" ht="15">
      <c r="H61" s="31" t="s">
        <v>57</v>
      </c>
      <c r="I61" s="31" t="s">
        <v>57</v>
      </c>
    </row>
    <row r="62" spans="4:9" ht="9" customHeight="1">
      <c r="D62" s="11"/>
      <c r="H62" s="37"/>
      <c r="I62" s="37"/>
    </row>
    <row r="63" spans="3:9" ht="15">
      <c r="C63" s="11" t="s">
        <v>106</v>
      </c>
      <c r="H63" s="37"/>
      <c r="I63" s="37"/>
    </row>
    <row r="64" spans="4:9" ht="15">
      <c r="D64" s="1" t="s">
        <v>107</v>
      </c>
      <c r="H64" s="37">
        <v>297448</v>
      </c>
      <c r="I64" s="37">
        <v>239089</v>
      </c>
    </row>
    <row r="65" spans="8:9" ht="15.75">
      <c r="H65" s="38">
        <f>SUM(H62:H64)</f>
        <v>297448</v>
      </c>
      <c r="I65" s="38">
        <f>SUM(I62:I64)</f>
        <v>239089</v>
      </c>
    </row>
    <row r="66" spans="8:9" ht="6.75" customHeight="1">
      <c r="H66" s="27"/>
      <c r="I66" s="27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tabSelected="1" showOutlineSymbols="0" zoomScale="75" zoomScaleNormal="75" workbookViewId="0" topLeftCell="A11">
      <selection activeCell="C27" sqref="C27"/>
    </sheetView>
  </sheetViews>
  <sheetFormatPr defaultColWidth="8.88671875" defaultRowHeight="15"/>
  <cols>
    <col min="1" max="1" width="2.6640625" style="1" customWidth="1"/>
    <col min="2" max="3" width="4.6640625" style="1" customWidth="1"/>
    <col min="4" max="4" width="12.6640625" style="1" customWidth="1"/>
    <col min="5" max="5" width="9.6640625" style="1" customWidth="1"/>
    <col min="6" max="6" width="12.6640625" style="1" customWidth="1"/>
    <col min="7" max="7" width="13.10546875" style="1" customWidth="1"/>
    <col min="8" max="8" width="11.5546875" style="1" customWidth="1"/>
    <col min="9" max="9" width="4.6640625" style="1" customWidth="1"/>
    <col min="10" max="10" width="2.6640625" style="1" customWidth="1"/>
    <col min="11" max="16384" width="9.6640625" style="1" customWidth="1"/>
  </cols>
  <sheetData>
    <row r="1" spans="1:11" ht="15.75">
      <c r="A1" s="56" t="s">
        <v>40</v>
      </c>
      <c r="B1" s="56"/>
      <c r="C1" s="56"/>
      <c r="D1" s="56"/>
      <c r="E1" s="56"/>
      <c r="F1" s="56"/>
      <c r="G1" s="56"/>
      <c r="H1" s="57" t="s">
        <v>168</v>
      </c>
      <c r="I1" s="56"/>
      <c r="J1" s="3"/>
      <c r="K1" s="58"/>
    </row>
    <row r="2" spans="1:11" ht="15.75" customHeight="1">
      <c r="A2" s="56"/>
      <c r="B2" s="59" t="s">
        <v>0</v>
      </c>
      <c r="C2" s="56"/>
      <c r="D2" s="56"/>
      <c r="E2" s="60" t="s">
        <v>46</v>
      </c>
      <c r="F2" s="56"/>
      <c r="G2" s="56"/>
      <c r="H2" s="56"/>
      <c r="I2" s="56"/>
      <c r="K2" s="58"/>
    </row>
    <row r="3" spans="1:11" ht="15" customHeight="1">
      <c r="A3" s="61"/>
      <c r="B3" s="62" t="s">
        <v>121</v>
      </c>
      <c r="C3" s="63"/>
      <c r="D3" s="56"/>
      <c r="E3" s="56"/>
      <c r="F3" s="56"/>
      <c r="G3" s="56"/>
      <c r="H3" s="56"/>
      <c r="I3" s="56"/>
      <c r="K3" s="64"/>
    </row>
    <row r="4" spans="1:11" ht="6.75" customHeight="1">
      <c r="A4" s="61"/>
      <c r="B4" s="65"/>
      <c r="C4" s="66"/>
      <c r="D4" s="66"/>
      <c r="E4" s="66"/>
      <c r="F4" s="66"/>
      <c r="G4" s="66"/>
      <c r="H4" s="66"/>
      <c r="I4" s="66"/>
      <c r="J4" s="14"/>
      <c r="K4" s="64"/>
    </row>
    <row r="5" spans="1:11" ht="13.5" customHeight="1">
      <c r="A5" s="58"/>
      <c r="B5" s="67">
        <v>13</v>
      </c>
      <c r="C5" s="68" t="s">
        <v>122</v>
      </c>
      <c r="D5" s="68"/>
      <c r="E5" s="66"/>
      <c r="F5" s="66"/>
      <c r="G5" s="66"/>
      <c r="H5" s="66"/>
      <c r="K5" s="64"/>
    </row>
    <row r="6" spans="1:11" ht="13.5" customHeight="1">
      <c r="A6" s="58"/>
      <c r="B6" s="67"/>
      <c r="C6" s="68" t="s">
        <v>123</v>
      </c>
      <c r="D6" s="68"/>
      <c r="E6" s="66"/>
      <c r="F6" s="66"/>
      <c r="G6" s="66"/>
      <c r="H6" s="66"/>
      <c r="K6" s="64"/>
    </row>
    <row r="7" spans="1:11" ht="6" customHeight="1">
      <c r="A7" s="58"/>
      <c r="B7" s="67"/>
      <c r="C7" s="68"/>
      <c r="D7" s="68"/>
      <c r="E7" s="66"/>
      <c r="F7" s="66"/>
      <c r="G7" s="66"/>
      <c r="H7" s="66"/>
      <c r="K7" s="64"/>
    </row>
    <row r="8" spans="1:11" ht="13.5" customHeight="1">
      <c r="A8" s="58"/>
      <c r="B8" s="67"/>
      <c r="C8" s="124" t="s">
        <v>124</v>
      </c>
      <c r="D8" s="68"/>
      <c r="E8" s="66"/>
      <c r="F8" s="66"/>
      <c r="G8" s="66"/>
      <c r="H8" s="66"/>
      <c r="K8" s="64"/>
    </row>
    <row r="9" spans="1:11" ht="13.5" customHeight="1">
      <c r="A9" s="58"/>
      <c r="B9" s="67"/>
      <c r="C9" s="124" t="s">
        <v>125</v>
      </c>
      <c r="D9" s="68"/>
      <c r="E9" s="66"/>
      <c r="F9" s="66"/>
      <c r="G9" s="66"/>
      <c r="H9" s="66"/>
      <c r="K9" s="64"/>
    </row>
    <row r="10" spans="1:11" ht="13.5" customHeight="1">
      <c r="A10" s="58"/>
      <c r="B10" s="67"/>
      <c r="C10" s="124" t="s">
        <v>126</v>
      </c>
      <c r="D10" s="68"/>
      <c r="E10" s="66"/>
      <c r="F10" s="66"/>
      <c r="G10" s="66"/>
      <c r="H10" s="66"/>
      <c r="K10" s="64"/>
    </row>
    <row r="11" spans="1:11" ht="13.5" customHeight="1">
      <c r="A11" s="58"/>
      <c r="B11" s="67"/>
      <c r="C11" s="124" t="s">
        <v>127</v>
      </c>
      <c r="D11" s="68"/>
      <c r="E11" s="66"/>
      <c r="F11" s="66"/>
      <c r="G11" s="66"/>
      <c r="H11" s="66"/>
      <c r="K11" s="64"/>
    </row>
    <row r="12" spans="1:11" ht="13.5" customHeight="1">
      <c r="A12" s="58"/>
      <c r="B12" s="67"/>
      <c r="C12" s="124" t="s">
        <v>128</v>
      </c>
      <c r="D12" s="68"/>
      <c r="E12" s="66"/>
      <c r="F12" s="66"/>
      <c r="G12" s="66"/>
      <c r="H12" s="66"/>
      <c r="K12" s="64"/>
    </row>
    <row r="13" spans="1:11" ht="13.5" customHeight="1">
      <c r="A13" s="58"/>
      <c r="B13" s="67"/>
      <c r="C13" s="69"/>
      <c r="D13" s="68"/>
      <c r="E13" s="66"/>
      <c r="F13" s="66"/>
      <c r="G13" s="66"/>
      <c r="H13" s="66"/>
      <c r="K13" s="64"/>
    </row>
    <row r="14" spans="1:11" ht="13.5" customHeight="1">
      <c r="A14" s="58"/>
      <c r="B14" s="67">
        <v>14</v>
      </c>
      <c r="C14" s="68" t="s">
        <v>129</v>
      </c>
      <c r="D14" s="68"/>
      <c r="E14" s="66"/>
      <c r="F14" s="66"/>
      <c r="G14" s="66"/>
      <c r="H14" s="66"/>
      <c r="K14" s="64"/>
    </row>
    <row r="15" spans="1:11" ht="13.5" customHeight="1">
      <c r="A15" s="58"/>
      <c r="B15" s="67"/>
      <c r="C15" s="68" t="s">
        <v>130</v>
      </c>
      <c r="D15" s="68"/>
      <c r="E15" s="66"/>
      <c r="F15" s="66"/>
      <c r="G15" s="66"/>
      <c r="H15" s="66"/>
      <c r="K15" s="64"/>
    </row>
    <row r="16" spans="1:11" ht="6.75" customHeight="1">
      <c r="A16" s="58"/>
      <c r="B16" s="67"/>
      <c r="C16" s="68"/>
      <c r="D16" s="68"/>
      <c r="E16" s="66"/>
      <c r="F16" s="66"/>
      <c r="G16" s="66"/>
      <c r="H16" s="66"/>
      <c r="K16" s="64"/>
    </row>
    <row r="17" spans="1:11" ht="13.5" customHeight="1">
      <c r="A17" s="58"/>
      <c r="B17" s="67"/>
      <c r="C17" s="125" t="s">
        <v>131</v>
      </c>
      <c r="D17" s="68"/>
      <c r="E17" s="66"/>
      <c r="F17" s="66"/>
      <c r="G17" s="66"/>
      <c r="H17" s="66"/>
      <c r="K17" s="64"/>
    </row>
    <row r="18" spans="1:11" ht="13.5" customHeight="1">
      <c r="A18" s="58"/>
      <c r="B18" s="67"/>
      <c r="C18" s="125" t="s">
        <v>132</v>
      </c>
      <c r="D18" s="68"/>
      <c r="E18" s="66"/>
      <c r="F18" s="66"/>
      <c r="G18" s="66"/>
      <c r="H18" s="66"/>
      <c r="K18" s="64"/>
    </row>
    <row r="19" spans="1:11" ht="13.5" customHeight="1">
      <c r="A19" s="58"/>
      <c r="B19" s="67"/>
      <c r="C19" s="125" t="s">
        <v>133</v>
      </c>
      <c r="D19" s="68"/>
      <c r="E19" s="66"/>
      <c r="F19" s="66"/>
      <c r="G19" s="66"/>
      <c r="H19" s="66"/>
      <c r="K19" s="64"/>
    </row>
    <row r="20" spans="1:11" ht="13.5" customHeight="1">
      <c r="A20" s="58"/>
      <c r="B20" s="67"/>
      <c r="C20" s="125" t="s">
        <v>134</v>
      </c>
      <c r="D20" s="68"/>
      <c r="E20" s="66"/>
      <c r="F20" s="66"/>
      <c r="G20" s="66"/>
      <c r="H20" s="66"/>
      <c r="K20" s="64"/>
    </row>
    <row r="21" spans="1:11" ht="13.5" customHeight="1">
      <c r="A21" s="58"/>
      <c r="B21" s="67"/>
      <c r="C21" s="70"/>
      <c r="D21" s="68"/>
      <c r="E21" s="66"/>
      <c r="F21" s="66"/>
      <c r="G21" s="66"/>
      <c r="H21" s="66"/>
      <c r="K21" s="64"/>
    </row>
    <row r="22" spans="1:11" ht="15.75">
      <c r="A22" s="56"/>
      <c r="B22" s="67">
        <v>15</v>
      </c>
      <c r="C22" s="68" t="s">
        <v>135</v>
      </c>
      <c r="D22" s="56"/>
      <c r="E22" s="66"/>
      <c r="F22" s="66"/>
      <c r="G22" s="66"/>
      <c r="H22" s="66"/>
      <c r="I22" s="66"/>
      <c r="K22" s="58"/>
    </row>
    <row r="23" spans="1:11" ht="9" customHeight="1">
      <c r="A23" s="56"/>
      <c r="B23" s="67"/>
      <c r="C23" s="68"/>
      <c r="D23" s="56"/>
      <c r="E23" s="66"/>
      <c r="F23" s="66"/>
      <c r="G23" s="66"/>
      <c r="H23" s="66"/>
      <c r="I23" s="66"/>
      <c r="K23" s="58"/>
    </row>
    <row r="24" spans="1:11" ht="12.75" customHeight="1">
      <c r="A24" s="56"/>
      <c r="B24" s="67"/>
      <c r="C24" s="66" t="s">
        <v>136</v>
      </c>
      <c r="D24" s="56"/>
      <c r="E24" s="66"/>
      <c r="F24" s="66"/>
      <c r="G24" s="66"/>
      <c r="H24" s="66"/>
      <c r="I24" s="66"/>
      <c r="K24" s="58"/>
    </row>
    <row r="25" spans="1:11" ht="12.75" customHeight="1">
      <c r="A25" s="56"/>
      <c r="B25" s="67"/>
      <c r="C25" s="66" t="s">
        <v>137</v>
      </c>
      <c r="D25" s="56"/>
      <c r="E25" s="66"/>
      <c r="F25" s="66"/>
      <c r="G25" s="66"/>
      <c r="H25" s="66"/>
      <c r="I25" s="66"/>
      <c r="K25" s="58"/>
    </row>
    <row r="26" spans="1:11" ht="15" customHeight="1">
      <c r="A26" s="56"/>
      <c r="B26" s="67"/>
      <c r="C26" s="66" t="s">
        <v>138</v>
      </c>
      <c r="D26" s="66"/>
      <c r="E26" s="66"/>
      <c r="F26" s="66"/>
      <c r="G26" s="66"/>
      <c r="H26" s="66"/>
      <c r="I26" s="66"/>
      <c r="K26" s="58"/>
    </row>
    <row r="27" spans="1:11" ht="15" customHeight="1">
      <c r="A27" s="56"/>
      <c r="B27" s="67"/>
      <c r="C27" s="66" t="s">
        <v>287</v>
      </c>
      <c r="D27" s="66"/>
      <c r="E27" s="66"/>
      <c r="F27" s="66"/>
      <c r="G27" s="66"/>
      <c r="H27" s="66"/>
      <c r="I27" s="66"/>
      <c r="K27" s="58"/>
    </row>
    <row r="28" spans="1:11" ht="15" customHeight="1">
      <c r="A28" s="56"/>
      <c r="B28" s="67"/>
      <c r="C28" s="66" t="s">
        <v>139</v>
      </c>
      <c r="D28" s="66"/>
      <c r="E28" s="66"/>
      <c r="F28" s="66"/>
      <c r="G28" s="66"/>
      <c r="H28" s="66"/>
      <c r="I28" s="66"/>
      <c r="K28" s="58"/>
    </row>
    <row r="29" spans="1:11" ht="15" customHeight="1">
      <c r="A29" s="56"/>
      <c r="B29" s="67"/>
      <c r="D29" s="66"/>
      <c r="E29" s="66"/>
      <c r="F29" s="66"/>
      <c r="G29" s="66"/>
      <c r="H29" s="66"/>
      <c r="I29" s="66"/>
      <c r="K29" s="58"/>
    </row>
    <row r="30" spans="1:11" ht="9" customHeight="1">
      <c r="A30" s="56"/>
      <c r="B30" s="67"/>
      <c r="C30" s="66"/>
      <c r="D30" s="66"/>
      <c r="E30" s="66"/>
      <c r="F30" s="66"/>
      <c r="G30" s="66"/>
      <c r="H30" s="66"/>
      <c r="I30" s="66"/>
      <c r="K30" s="58"/>
    </row>
    <row r="31" spans="1:11" ht="15.75">
      <c r="A31" s="56"/>
      <c r="B31" s="67">
        <v>16</v>
      </c>
      <c r="C31" s="68" t="s">
        <v>140</v>
      </c>
      <c r="D31" s="68"/>
      <c r="E31" s="56"/>
      <c r="F31" s="56"/>
      <c r="G31" s="56"/>
      <c r="H31" s="56"/>
      <c r="I31" s="56"/>
      <c r="K31" s="58"/>
    </row>
    <row r="32" spans="1:11" ht="6.75" customHeight="1">
      <c r="A32" s="56"/>
      <c r="B32" s="67"/>
      <c r="C32" s="68"/>
      <c r="D32" s="68"/>
      <c r="E32" s="56"/>
      <c r="F32" s="56"/>
      <c r="G32" s="56"/>
      <c r="H32" s="56"/>
      <c r="I32" s="56"/>
      <c r="K32" s="58"/>
    </row>
    <row r="33" spans="1:11" ht="15">
      <c r="A33" s="56"/>
      <c r="B33" s="37"/>
      <c r="C33" s="66" t="s">
        <v>141</v>
      </c>
      <c r="D33" s="56"/>
      <c r="E33" s="56"/>
      <c r="F33" s="56"/>
      <c r="G33" s="56"/>
      <c r="H33" s="56"/>
      <c r="I33" s="56"/>
      <c r="K33" s="58"/>
    </row>
    <row r="34" spans="1:11" ht="9" customHeight="1">
      <c r="A34" s="56"/>
      <c r="B34" s="37"/>
      <c r="C34" s="56"/>
      <c r="D34" s="56"/>
      <c r="E34" s="56"/>
      <c r="F34" s="56"/>
      <c r="G34" s="56"/>
      <c r="H34" s="56"/>
      <c r="I34" s="56"/>
      <c r="K34" s="58"/>
    </row>
    <row r="35" spans="1:11" ht="15.75">
      <c r="A35" s="56"/>
      <c r="B35" s="67">
        <v>17</v>
      </c>
      <c r="C35" s="68" t="s">
        <v>142</v>
      </c>
      <c r="D35" s="66"/>
      <c r="E35" s="66"/>
      <c r="F35" s="71"/>
      <c r="G35" s="71" t="s">
        <v>166</v>
      </c>
      <c r="H35" s="56"/>
      <c r="I35" s="56"/>
      <c r="K35" s="58"/>
    </row>
    <row r="36" spans="1:11" ht="15.75">
      <c r="A36" s="56"/>
      <c r="B36" s="67"/>
      <c r="C36" s="66"/>
      <c r="D36" s="66"/>
      <c r="E36" s="66"/>
      <c r="F36" s="71" t="s">
        <v>164</v>
      </c>
      <c r="G36" s="71" t="s">
        <v>167</v>
      </c>
      <c r="H36" s="56"/>
      <c r="I36" s="56"/>
      <c r="K36" s="58"/>
    </row>
    <row r="37" spans="1:11" ht="15.75">
      <c r="A37" s="56"/>
      <c r="B37" s="67"/>
      <c r="C37" s="72" t="s">
        <v>57</v>
      </c>
      <c r="D37" s="66"/>
      <c r="E37" s="66"/>
      <c r="F37" s="71" t="s">
        <v>165</v>
      </c>
      <c r="G37" s="71" t="s">
        <v>165</v>
      </c>
      <c r="H37" s="56"/>
      <c r="I37" s="56"/>
      <c r="K37" s="58"/>
    </row>
    <row r="38" spans="1:11" ht="6.75" customHeight="1">
      <c r="A38" s="56"/>
      <c r="B38" s="67"/>
      <c r="C38" s="72"/>
      <c r="D38" s="66"/>
      <c r="E38" s="66"/>
      <c r="F38" s="73"/>
      <c r="G38" s="73"/>
      <c r="H38" s="56"/>
      <c r="I38" s="56"/>
      <c r="K38" s="58"/>
    </row>
    <row r="39" spans="1:11" ht="12" customHeight="1">
      <c r="A39" s="56"/>
      <c r="B39" s="67"/>
      <c r="C39" s="66" t="s">
        <v>143</v>
      </c>
      <c r="D39" s="66"/>
      <c r="E39" s="66"/>
      <c r="F39" s="74">
        <v>840</v>
      </c>
      <c r="G39" s="40">
        <v>5913</v>
      </c>
      <c r="H39" s="56"/>
      <c r="I39" s="56"/>
      <c r="K39" s="58"/>
    </row>
    <row r="40" spans="1:11" ht="12" customHeight="1">
      <c r="A40" s="56"/>
      <c r="B40" s="67"/>
      <c r="C40" s="66" t="s">
        <v>144</v>
      </c>
      <c r="D40" s="66"/>
      <c r="E40" s="66"/>
      <c r="F40" s="40">
        <v>148</v>
      </c>
      <c r="G40" s="40">
        <v>-40</v>
      </c>
      <c r="H40" s="56"/>
      <c r="I40" s="56"/>
      <c r="K40" s="58"/>
    </row>
    <row r="41" spans="1:11" ht="12" customHeight="1">
      <c r="A41" s="56"/>
      <c r="B41" s="67"/>
      <c r="C41" s="66" t="s">
        <v>145</v>
      </c>
      <c r="D41" s="66"/>
      <c r="E41" s="66"/>
      <c r="F41" s="40">
        <v>-130</v>
      </c>
      <c r="G41" s="40">
        <v>-137</v>
      </c>
      <c r="H41" s="56"/>
      <c r="I41" s="56"/>
      <c r="K41" s="58"/>
    </row>
    <row r="42" spans="1:11" ht="12" customHeight="1">
      <c r="A42" s="56"/>
      <c r="B42" s="67"/>
      <c r="C42" s="75"/>
      <c r="D42" s="66"/>
      <c r="E42" s="66"/>
      <c r="F42" s="76">
        <f>SUM(F39:F41)</f>
        <v>858</v>
      </c>
      <c r="G42" s="76">
        <f>SUM(G39:G41)</f>
        <v>5736</v>
      </c>
      <c r="H42" s="56"/>
      <c r="I42" s="56"/>
      <c r="K42" s="58"/>
    </row>
    <row r="43" spans="1:11" ht="9" customHeight="1">
      <c r="A43" s="56"/>
      <c r="B43" s="67"/>
      <c r="C43" s="75"/>
      <c r="D43" s="66"/>
      <c r="E43" s="75"/>
      <c r="F43" s="77"/>
      <c r="G43" s="77"/>
      <c r="H43" s="56"/>
      <c r="I43" s="56"/>
      <c r="K43" s="58"/>
    </row>
    <row r="44" spans="1:11" ht="15.75">
      <c r="A44" s="56"/>
      <c r="B44" s="67"/>
      <c r="C44" s="75" t="s">
        <v>146</v>
      </c>
      <c r="D44" s="66"/>
      <c r="E44" s="75"/>
      <c r="F44" s="75"/>
      <c r="G44" s="75"/>
      <c r="H44" s="75"/>
      <c r="I44" s="75"/>
      <c r="K44" s="58"/>
    </row>
    <row r="45" spans="1:11" ht="15.75">
      <c r="A45" s="56"/>
      <c r="B45" s="67"/>
      <c r="C45" s="75" t="s">
        <v>147</v>
      </c>
      <c r="D45" s="66"/>
      <c r="E45" s="75"/>
      <c r="F45" s="75"/>
      <c r="G45" s="75"/>
      <c r="H45" s="75"/>
      <c r="I45" s="75"/>
      <c r="K45" s="58"/>
    </row>
    <row r="46" spans="1:11" ht="15.75">
      <c r="A46" s="56"/>
      <c r="B46" s="67"/>
      <c r="C46" s="75" t="s">
        <v>148</v>
      </c>
      <c r="D46" s="66"/>
      <c r="E46" s="75"/>
      <c r="F46" s="75"/>
      <c r="G46" s="75"/>
      <c r="H46" s="75"/>
      <c r="I46" s="75"/>
      <c r="K46" s="58"/>
    </row>
    <row r="47" spans="1:11" ht="9" customHeight="1">
      <c r="A47" s="56"/>
      <c r="B47" s="67"/>
      <c r="C47" s="66"/>
      <c r="D47" s="66"/>
      <c r="E47" s="66"/>
      <c r="F47" s="66"/>
      <c r="G47" s="66"/>
      <c r="H47" s="66"/>
      <c r="I47" s="66"/>
      <c r="K47" s="58"/>
    </row>
    <row r="48" spans="1:11" ht="15.75">
      <c r="A48" s="56"/>
      <c r="B48" s="67">
        <v>18</v>
      </c>
      <c r="C48" s="68" t="s">
        <v>149</v>
      </c>
      <c r="D48" s="66"/>
      <c r="E48" s="66"/>
      <c r="F48" s="66"/>
      <c r="G48" s="66"/>
      <c r="H48" s="66"/>
      <c r="I48" s="56"/>
      <c r="K48" s="58"/>
    </row>
    <row r="49" spans="1:11" ht="7.5" customHeight="1">
      <c r="A49" s="56"/>
      <c r="B49" s="67"/>
      <c r="C49" s="68"/>
      <c r="D49" s="66"/>
      <c r="E49" s="66"/>
      <c r="F49" s="66"/>
      <c r="G49" s="66"/>
      <c r="H49" s="66"/>
      <c r="I49" s="56"/>
      <c r="K49" s="58"/>
    </row>
    <row r="50" spans="1:11" ht="12.75" customHeight="1">
      <c r="A50" s="56"/>
      <c r="B50" s="67"/>
      <c r="C50" s="125" t="s">
        <v>150</v>
      </c>
      <c r="D50" s="70"/>
      <c r="E50" s="70"/>
      <c r="F50" s="70"/>
      <c r="G50" s="70"/>
      <c r="H50" s="70"/>
      <c r="I50" s="56"/>
      <c r="K50" s="58"/>
    </row>
    <row r="51" spans="1:11" ht="12" customHeight="1">
      <c r="A51" s="56"/>
      <c r="B51" s="65"/>
      <c r="C51" s="125" t="s">
        <v>151</v>
      </c>
      <c r="D51" s="70"/>
      <c r="E51" s="70"/>
      <c r="F51" s="70"/>
      <c r="G51" s="70"/>
      <c r="H51" s="70"/>
      <c r="I51" s="56"/>
      <c r="K51" s="58"/>
    </row>
    <row r="52" spans="1:11" ht="9" customHeight="1">
      <c r="A52" s="56"/>
      <c r="B52" s="56"/>
      <c r="C52" s="56"/>
      <c r="D52" s="56"/>
      <c r="E52" s="56"/>
      <c r="F52" s="56"/>
      <c r="G52" s="56"/>
      <c r="H52" s="56"/>
      <c r="I52" s="56"/>
      <c r="K52" s="58"/>
    </row>
    <row r="53" spans="1:11" ht="15.75">
      <c r="A53" s="58"/>
      <c r="B53" s="78">
        <v>19</v>
      </c>
      <c r="C53" s="79" t="s">
        <v>152</v>
      </c>
      <c r="D53" s="14"/>
      <c r="E53" s="14"/>
      <c r="F53" s="14"/>
      <c r="G53" s="14"/>
      <c r="H53" s="14"/>
      <c r="K53" s="58"/>
    </row>
    <row r="54" spans="1:11" ht="6.75" customHeight="1">
      <c r="A54" s="58"/>
      <c r="B54" s="78"/>
      <c r="C54" s="14"/>
      <c r="D54" s="14"/>
      <c r="E54" s="14"/>
      <c r="F54" s="14"/>
      <c r="G54" s="14"/>
      <c r="H54" s="14"/>
      <c r="K54" s="58"/>
    </row>
    <row r="55" spans="1:11" ht="12.75" customHeight="1">
      <c r="A55" s="58"/>
      <c r="B55" s="78"/>
      <c r="C55" s="14" t="s">
        <v>153</v>
      </c>
      <c r="D55" s="126" t="s">
        <v>155</v>
      </c>
      <c r="E55" s="80"/>
      <c r="F55" s="80"/>
      <c r="G55" s="80"/>
      <c r="H55" s="80"/>
      <c r="K55" s="58"/>
    </row>
    <row r="56" spans="1:11" ht="12" customHeight="1">
      <c r="A56" s="58"/>
      <c r="B56" s="78"/>
      <c r="C56" s="14"/>
      <c r="D56" s="126" t="s">
        <v>156</v>
      </c>
      <c r="E56" s="14"/>
      <c r="F56" s="14"/>
      <c r="G56" s="14"/>
      <c r="H56" s="14"/>
      <c r="K56" s="58"/>
    </row>
    <row r="57" spans="1:11" ht="6.75" customHeight="1">
      <c r="A57" s="58"/>
      <c r="B57" s="78"/>
      <c r="C57" s="14"/>
      <c r="D57" s="14" t="s">
        <v>40</v>
      </c>
      <c r="E57" s="14"/>
      <c r="F57" s="14"/>
      <c r="G57" s="14"/>
      <c r="H57" s="14"/>
      <c r="K57" s="58"/>
    </row>
    <row r="58" spans="1:11" ht="12.75" customHeight="1">
      <c r="A58" s="58"/>
      <c r="B58" s="78"/>
      <c r="C58" s="14"/>
      <c r="E58" s="14"/>
      <c r="F58" s="14"/>
      <c r="G58" s="81" t="s">
        <v>164</v>
      </c>
      <c r="H58" s="81" t="s">
        <v>169</v>
      </c>
      <c r="K58" s="58"/>
    </row>
    <row r="59" spans="1:11" ht="15" customHeight="1">
      <c r="A59" s="58"/>
      <c r="B59" s="78"/>
      <c r="C59" s="14"/>
      <c r="D59" s="82" t="s">
        <v>40</v>
      </c>
      <c r="E59" s="82" t="s">
        <v>40</v>
      </c>
      <c r="F59" s="14"/>
      <c r="G59" s="81" t="s">
        <v>165</v>
      </c>
      <c r="H59" s="81" t="s">
        <v>165</v>
      </c>
      <c r="K59" s="58"/>
    </row>
    <row r="60" spans="1:11" ht="15" customHeight="1">
      <c r="A60" s="58"/>
      <c r="B60" s="78"/>
      <c r="C60" s="14"/>
      <c r="D60" s="82"/>
      <c r="E60" s="82"/>
      <c r="F60" s="14"/>
      <c r="G60" s="82" t="s">
        <v>57</v>
      </c>
      <c r="H60" s="82" t="s">
        <v>57</v>
      </c>
      <c r="K60" s="58"/>
    </row>
    <row r="61" spans="1:11" ht="15.75">
      <c r="A61" s="58"/>
      <c r="B61" s="78"/>
      <c r="C61" s="14"/>
      <c r="D61" s="14" t="s">
        <v>157</v>
      </c>
      <c r="E61" s="14"/>
      <c r="F61" s="14"/>
      <c r="G61" s="82">
        <v>0</v>
      </c>
      <c r="H61" s="81">
        <v>0</v>
      </c>
      <c r="K61" s="58"/>
    </row>
    <row r="62" spans="1:11" ht="15.75">
      <c r="A62" s="58"/>
      <c r="B62" s="78"/>
      <c r="C62" s="14"/>
      <c r="D62" s="14" t="s">
        <v>158</v>
      </c>
      <c r="E62" s="14"/>
      <c r="F62" s="14"/>
      <c r="G62" s="83">
        <v>0</v>
      </c>
      <c r="H62" s="84">
        <v>0</v>
      </c>
      <c r="K62" s="58"/>
    </row>
    <row r="63" spans="1:11" ht="15.75">
      <c r="A63" s="58"/>
      <c r="B63" s="78"/>
      <c r="C63" s="14"/>
      <c r="D63" s="14" t="s">
        <v>159</v>
      </c>
      <c r="E63" s="79"/>
      <c r="F63" s="79"/>
      <c r="G63" s="83">
        <v>0</v>
      </c>
      <c r="H63" s="84">
        <v>0</v>
      </c>
      <c r="K63" s="58"/>
    </row>
    <row r="64" spans="1:11" ht="6.75" customHeight="1">
      <c r="A64" s="58"/>
      <c r="B64" s="78"/>
      <c r="C64" s="14"/>
      <c r="G64" s="35"/>
      <c r="H64" s="35"/>
      <c r="K64" s="58"/>
    </row>
    <row r="65" spans="1:11" ht="15">
      <c r="A65" s="58"/>
      <c r="C65" s="14" t="s">
        <v>154</v>
      </c>
      <c r="D65" s="14" t="s">
        <v>160</v>
      </c>
      <c r="E65" s="14"/>
      <c r="F65" s="14"/>
      <c r="G65" s="14"/>
      <c r="H65" s="81" t="s">
        <v>57</v>
      </c>
      <c r="K65" s="58"/>
    </row>
    <row r="66" spans="1:11" ht="15.75" customHeight="1">
      <c r="A66" s="58"/>
      <c r="C66" s="14"/>
      <c r="D66" s="14" t="s">
        <v>161</v>
      </c>
      <c r="E66" s="14"/>
      <c r="F66" s="14"/>
      <c r="G66" s="14"/>
      <c r="H66" s="40">
        <v>750</v>
      </c>
      <c r="K66" s="58"/>
    </row>
    <row r="67" spans="1:11" ht="14.25" customHeight="1">
      <c r="A67" s="58"/>
      <c r="C67" s="14"/>
      <c r="D67" s="14" t="s">
        <v>162</v>
      </c>
      <c r="E67" s="14"/>
      <c r="F67" s="14"/>
      <c r="G67" s="14"/>
      <c r="H67" s="76">
        <v>553</v>
      </c>
      <c r="K67" s="58"/>
    </row>
    <row r="68" spans="1:11" ht="14.25" customHeight="1">
      <c r="A68" s="58"/>
      <c r="C68" s="14"/>
      <c r="D68" s="14" t="s">
        <v>163</v>
      </c>
      <c r="E68" s="14"/>
      <c r="F68" s="14"/>
      <c r="G68" s="14"/>
      <c r="H68" s="76">
        <v>531</v>
      </c>
      <c r="K68" s="58"/>
    </row>
    <row r="69" spans="1:10" ht="6.75" customHeight="1">
      <c r="A69" s="58"/>
      <c r="B69" s="58"/>
      <c r="C69" s="58"/>
      <c r="D69" s="58"/>
      <c r="E69" s="58"/>
      <c r="F69" s="58"/>
      <c r="G69" s="58"/>
      <c r="H69" s="35"/>
      <c r="I69" s="58"/>
      <c r="J69" s="58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4" width="10.664062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9.6640625" style="1" customWidth="1"/>
    <col min="10" max="10" width="3.6640625" style="1" customWidth="1"/>
    <col min="11" max="16384" width="9.6640625" style="1" customWidth="1"/>
  </cols>
  <sheetData>
    <row r="1" spans="1:9" ht="15.75">
      <c r="A1" s="85"/>
      <c r="I1" s="3" t="s">
        <v>210</v>
      </c>
    </row>
    <row r="2" spans="1:5" ht="16.5" customHeight="1">
      <c r="A2" s="85"/>
      <c r="B2" s="4" t="s">
        <v>0</v>
      </c>
      <c r="E2" s="5" t="s">
        <v>205</v>
      </c>
    </row>
    <row r="3" spans="1:3" ht="15" customHeight="1">
      <c r="A3" s="85"/>
      <c r="B3" s="6" t="s">
        <v>121</v>
      </c>
      <c r="C3" s="7"/>
    </row>
    <row r="4" ht="15.75" customHeight="1">
      <c r="A4" s="85"/>
    </row>
    <row r="5" spans="2:11" ht="15.75">
      <c r="B5" s="67">
        <v>20</v>
      </c>
      <c r="C5" s="86" t="s">
        <v>170</v>
      </c>
      <c r="D5" s="40"/>
      <c r="E5" s="40"/>
      <c r="F5" s="40"/>
      <c r="G5" s="40"/>
      <c r="H5" s="40"/>
      <c r="I5" s="40"/>
      <c r="J5" s="40"/>
      <c r="K5" s="87"/>
    </row>
    <row r="6" spans="2:11" ht="15.75">
      <c r="B6" s="67"/>
      <c r="C6" s="86" t="s">
        <v>171</v>
      </c>
      <c r="D6" s="40"/>
      <c r="E6" s="40"/>
      <c r="F6" s="40"/>
      <c r="G6" s="40"/>
      <c r="H6" s="40"/>
      <c r="I6" s="40"/>
      <c r="J6" s="40"/>
      <c r="K6" s="87"/>
    </row>
    <row r="7" spans="2:11" ht="6.75" customHeight="1">
      <c r="B7" s="67"/>
      <c r="C7" s="3"/>
      <c r="D7" s="88"/>
      <c r="E7" s="40"/>
      <c r="F7" s="40"/>
      <c r="G7" s="40"/>
      <c r="H7" s="40"/>
      <c r="I7" s="40"/>
      <c r="J7" s="87"/>
      <c r="K7" s="87"/>
    </row>
    <row r="8" spans="2:11" ht="15.75" customHeight="1">
      <c r="B8" s="74" t="s">
        <v>40</v>
      </c>
      <c r="C8" s="11" t="s">
        <v>172</v>
      </c>
      <c r="D8" s="88"/>
      <c r="E8" s="40"/>
      <c r="F8" s="40"/>
      <c r="G8" s="40"/>
      <c r="H8" s="40"/>
      <c r="I8" s="40"/>
      <c r="J8" s="87"/>
      <c r="K8" s="87"/>
    </row>
    <row r="9" spans="2:11" ht="13.5" customHeight="1">
      <c r="B9" s="74"/>
      <c r="C9" s="11" t="s">
        <v>173</v>
      </c>
      <c r="D9" s="88"/>
      <c r="E9" s="40"/>
      <c r="F9" s="40"/>
      <c r="G9" s="40"/>
      <c r="H9" s="40"/>
      <c r="I9" s="40"/>
      <c r="J9" s="87"/>
      <c r="K9" s="87"/>
    </row>
    <row r="10" spans="2:11" ht="13.5" customHeight="1">
      <c r="B10" s="74"/>
      <c r="C10" s="11" t="s">
        <v>174</v>
      </c>
      <c r="D10" s="88"/>
      <c r="E10" s="40"/>
      <c r="F10" s="40"/>
      <c r="G10" s="40"/>
      <c r="H10" s="40"/>
      <c r="I10" s="40"/>
      <c r="J10" s="87"/>
      <c r="K10" s="87"/>
    </row>
    <row r="11" spans="2:11" ht="15" customHeight="1">
      <c r="B11" s="74"/>
      <c r="C11" s="11" t="s">
        <v>175</v>
      </c>
      <c r="D11" s="88"/>
      <c r="E11" s="40"/>
      <c r="F11" s="40"/>
      <c r="G11" s="40"/>
      <c r="H11" s="40"/>
      <c r="I11" s="40"/>
      <c r="J11" s="87"/>
      <c r="K11" s="87"/>
    </row>
    <row r="12" spans="2:11" ht="15" customHeight="1">
      <c r="B12" s="74"/>
      <c r="C12" s="11" t="s">
        <v>176</v>
      </c>
      <c r="D12" s="88"/>
      <c r="E12" s="40"/>
      <c r="F12" s="40"/>
      <c r="G12" s="40"/>
      <c r="H12" s="40"/>
      <c r="I12" s="40"/>
      <c r="J12" s="87"/>
      <c r="K12" s="87"/>
    </row>
    <row r="13" spans="2:11" ht="15" customHeight="1">
      <c r="B13" s="74"/>
      <c r="C13" s="11" t="s">
        <v>177</v>
      </c>
      <c r="D13" s="88"/>
      <c r="E13" s="40"/>
      <c r="F13" s="40"/>
      <c r="G13" s="40"/>
      <c r="H13" s="40"/>
      <c r="I13" s="40"/>
      <c r="J13" s="87"/>
      <c r="K13" s="87"/>
    </row>
    <row r="14" spans="2:11" ht="15" customHeight="1">
      <c r="B14" s="74"/>
      <c r="C14" s="11" t="s">
        <v>178</v>
      </c>
      <c r="D14" s="88"/>
      <c r="E14" s="40"/>
      <c r="F14" s="40"/>
      <c r="G14" s="40"/>
      <c r="H14" s="40"/>
      <c r="I14" s="40"/>
      <c r="J14" s="87"/>
      <c r="K14" s="87"/>
    </row>
    <row r="15" spans="2:11" ht="15" customHeight="1">
      <c r="B15" s="74"/>
      <c r="C15" s="11" t="s">
        <v>179</v>
      </c>
      <c r="D15" s="88"/>
      <c r="E15" s="40"/>
      <c r="F15" s="40"/>
      <c r="G15" s="40"/>
      <c r="H15" s="40"/>
      <c r="I15" s="40"/>
      <c r="J15" s="87"/>
      <c r="K15" s="87"/>
    </row>
    <row r="16" spans="2:11" ht="6.75" customHeight="1">
      <c r="B16" s="74"/>
      <c r="C16" s="11"/>
      <c r="D16" s="88"/>
      <c r="E16" s="40"/>
      <c r="F16" s="40"/>
      <c r="G16" s="40"/>
      <c r="H16" s="40"/>
      <c r="I16" s="40"/>
      <c r="J16" s="87"/>
      <c r="K16" s="87"/>
    </row>
    <row r="17" spans="2:11" ht="15" customHeight="1">
      <c r="B17" s="74"/>
      <c r="C17" s="11" t="s">
        <v>180</v>
      </c>
      <c r="D17" s="88"/>
      <c r="E17" s="40"/>
      <c r="F17" s="40"/>
      <c r="G17" s="40"/>
      <c r="H17" s="40"/>
      <c r="I17" s="40"/>
      <c r="J17" s="87"/>
      <c r="K17" s="87"/>
    </row>
    <row r="18" spans="2:11" ht="15" customHeight="1">
      <c r="B18" s="74"/>
      <c r="C18" s="11" t="s">
        <v>181</v>
      </c>
      <c r="D18" s="88"/>
      <c r="E18" s="40"/>
      <c r="F18" s="40"/>
      <c r="G18" s="40"/>
      <c r="H18" s="40"/>
      <c r="I18" s="40"/>
      <c r="J18" s="87"/>
      <c r="K18" s="87"/>
    </row>
    <row r="19" spans="2:4" ht="15" customHeight="1">
      <c r="B19" s="8"/>
      <c r="C19" s="11"/>
      <c r="D19" s="11"/>
    </row>
    <row r="20" spans="2:4" ht="15" customHeight="1">
      <c r="B20" s="8"/>
      <c r="C20" s="3" t="s">
        <v>182</v>
      </c>
      <c r="D20" s="11"/>
    </row>
    <row r="21" spans="2:4" ht="15" customHeight="1">
      <c r="B21" s="8"/>
      <c r="C21" s="3" t="s">
        <v>183</v>
      </c>
      <c r="D21" s="11"/>
    </row>
    <row r="22" spans="2:4" ht="12" customHeight="1">
      <c r="B22" s="8"/>
      <c r="C22" s="11"/>
      <c r="D22" s="11"/>
    </row>
    <row r="23" spans="2:4" ht="15" customHeight="1">
      <c r="B23" s="8"/>
      <c r="C23" s="11" t="s">
        <v>184</v>
      </c>
      <c r="D23" s="11"/>
    </row>
    <row r="24" spans="2:4" ht="15" customHeight="1">
      <c r="B24" s="8"/>
      <c r="C24" s="11" t="s">
        <v>185</v>
      </c>
      <c r="D24" s="11"/>
    </row>
    <row r="25" spans="2:4" ht="12" customHeight="1">
      <c r="B25" s="8"/>
      <c r="C25" s="11"/>
      <c r="D25" s="11"/>
    </row>
    <row r="26" spans="2:8" ht="15" customHeight="1">
      <c r="B26" s="8"/>
      <c r="D26" s="11"/>
      <c r="G26" s="8" t="s">
        <v>207</v>
      </c>
      <c r="H26" s="8" t="s">
        <v>208</v>
      </c>
    </row>
    <row r="27" spans="2:8" ht="15" customHeight="1">
      <c r="B27" s="8"/>
      <c r="C27" s="4" t="s">
        <v>186</v>
      </c>
      <c r="D27" s="11"/>
      <c r="G27" s="89" t="s">
        <v>186</v>
      </c>
      <c r="H27" s="89" t="s">
        <v>209</v>
      </c>
    </row>
    <row r="28" spans="2:8" ht="15" customHeight="1">
      <c r="B28" s="8"/>
      <c r="D28" s="11"/>
      <c r="G28" s="8" t="s">
        <v>57</v>
      </c>
      <c r="H28" s="8" t="s">
        <v>57</v>
      </c>
    </row>
    <row r="29" spans="2:8" ht="15" customHeight="1">
      <c r="B29" s="8"/>
      <c r="C29" s="11" t="s">
        <v>187</v>
      </c>
      <c r="D29" s="11"/>
      <c r="G29" s="90">
        <v>3577</v>
      </c>
      <c r="H29" s="90">
        <v>3862</v>
      </c>
    </row>
    <row r="30" spans="2:8" ht="15" customHeight="1">
      <c r="B30" s="8"/>
      <c r="C30" s="11" t="s">
        <v>188</v>
      </c>
      <c r="D30" s="11"/>
      <c r="G30" s="90" t="s">
        <v>40</v>
      </c>
      <c r="H30" s="90"/>
    </row>
    <row r="31" spans="2:8" ht="15" customHeight="1">
      <c r="B31" s="8"/>
      <c r="C31" s="11" t="s">
        <v>189</v>
      </c>
      <c r="D31" s="11"/>
      <c r="G31" s="90">
        <v>800</v>
      </c>
      <c r="H31" s="90">
        <v>515</v>
      </c>
    </row>
    <row r="32" spans="2:8" ht="15" customHeight="1">
      <c r="B32" s="8"/>
      <c r="C32" s="11" t="s">
        <v>55</v>
      </c>
      <c r="D32" s="11"/>
      <c r="G32" s="91">
        <f>SUM(G29:G31)</f>
        <v>4377</v>
      </c>
      <c r="H32" s="91">
        <f>SUM(H29:H31)</f>
        <v>4377</v>
      </c>
    </row>
    <row r="33" spans="2:8" ht="15" customHeight="1">
      <c r="B33" s="8"/>
      <c r="C33" s="11"/>
      <c r="D33" s="11"/>
      <c r="G33" s="27"/>
      <c r="H33" s="27"/>
    </row>
    <row r="34" spans="2:11" ht="15.75">
      <c r="B34" s="67">
        <v>21</v>
      </c>
      <c r="C34" s="39" t="s">
        <v>190</v>
      </c>
      <c r="D34" s="86"/>
      <c r="E34" s="86"/>
      <c r="F34" s="86"/>
      <c r="G34" s="86"/>
      <c r="H34" s="86"/>
      <c r="I34" s="86"/>
      <c r="J34" s="86"/>
      <c r="K34" s="86"/>
    </row>
    <row r="35" spans="2:11" ht="6.75" customHeight="1">
      <c r="B35" s="67"/>
      <c r="C35" s="39"/>
      <c r="D35" s="86"/>
      <c r="E35" s="86"/>
      <c r="F35" s="86"/>
      <c r="G35" s="86"/>
      <c r="H35" s="86"/>
      <c r="I35" s="86"/>
      <c r="J35" s="86"/>
      <c r="K35" s="86"/>
    </row>
    <row r="36" spans="2:11" ht="15.75">
      <c r="B36" s="67"/>
      <c r="C36" s="39" t="s">
        <v>191</v>
      </c>
      <c r="D36" s="40"/>
      <c r="E36" s="40"/>
      <c r="F36" s="40"/>
      <c r="G36" s="40"/>
      <c r="H36" s="40"/>
      <c r="J36" s="40"/>
      <c r="K36" s="40"/>
    </row>
    <row r="37" spans="2:11" ht="15.75">
      <c r="B37" s="67"/>
      <c r="C37" s="39" t="s">
        <v>192</v>
      </c>
      <c r="D37" s="40"/>
      <c r="E37" s="40"/>
      <c r="F37" s="40"/>
      <c r="G37" s="40"/>
      <c r="H37" s="92" t="s">
        <v>117</v>
      </c>
      <c r="J37" s="93"/>
      <c r="K37" s="40"/>
    </row>
    <row r="38" spans="2:11" ht="15.75">
      <c r="B38" s="67"/>
      <c r="C38" s="39"/>
      <c r="D38" s="40"/>
      <c r="E38" s="40"/>
      <c r="F38" s="40"/>
      <c r="G38" s="40"/>
      <c r="H38" s="93" t="s">
        <v>57</v>
      </c>
      <c r="J38" s="93"/>
      <c r="K38" s="40"/>
    </row>
    <row r="39" spans="2:8" ht="13.5" customHeight="1">
      <c r="B39" s="67"/>
      <c r="C39" s="40"/>
      <c r="D39" s="40" t="s">
        <v>196</v>
      </c>
      <c r="E39" s="40"/>
      <c r="F39" s="40"/>
      <c r="G39" s="40"/>
      <c r="H39" s="40">
        <v>5859</v>
      </c>
    </row>
    <row r="40" spans="2:8" ht="15.75" customHeight="1">
      <c r="B40" s="67"/>
      <c r="C40" s="40"/>
      <c r="D40" s="40" t="s">
        <v>197</v>
      </c>
      <c r="E40" s="40"/>
      <c r="F40" s="40"/>
      <c r="G40" s="40"/>
      <c r="H40" s="40">
        <v>-4564</v>
      </c>
    </row>
    <row r="41" spans="2:8" ht="15.75">
      <c r="B41" s="67"/>
      <c r="C41" s="40"/>
      <c r="D41" s="86" t="s">
        <v>198</v>
      </c>
      <c r="F41" s="74"/>
      <c r="G41" s="87"/>
      <c r="H41" s="94">
        <f>SUM(H39:H40)</f>
        <v>1295</v>
      </c>
    </row>
    <row r="42" spans="2:7" ht="9" customHeight="1">
      <c r="B42" s="67"/>
      <c r="C42" s="40"/>
      <c r="D42" s="40"/>
      <c r="E42" s="86"/>
      <c r="F42" s="74"/>
      <c r="G42" s="87"/>
    </row>
    <row r="43" spans="3:10" ht="15.75">
      <c r="C43" s="39" t="s">
        <v>193</v>
      </c>
      <c r="D43" s="40"/>
      <c r="E43" s="40"/>
      <c r="F43" s="40"/>
      <c r="G43" s="40"/>
      <c r="H43" s="40"/>
      <c r="J43" s="40"/>
    </row>
    <row r="44" spans="3:4" ht="15.75">
      <c r="C44" s="86" t="s">
        <v>194</v>
      </c>
      <c r="D44" s="40"/>
    </row>
    <row r="45" spans="3:8" ht="15.75">
      <c r="C45" s="86"/>
      <c r="D45" s="40" t="s">
        <v>199</v>
      </c>
      <c r="F45" s="40"/>
      <c r="G45" s="40"/>
      <c r="H45" s="40">
        <v>0</v>
      </c>
    </row>
    <row r="46" spans="3:8" ht="15">
      <c r="C46" s="40"/>
      <c r="D46" s="40" t="s">
        <v>200</v>
      </c>
      <c r="F46" s="40"/>
      <c r="G46" s="40"/>
      <c r="H46" s="74">
        <v>0</v>
      </c>
    </row>
    <row r="47" spans="3:8" ht="15">
      <c r="C47" s="40"/>
      <c r="D47" s="40" t="s">
        <v>201</v>
      </c>
      <c r="F47" s="40"/>
      <c r="G47" s="40"/>
      <c r="H47" s="40">
        <v>59564</v>
      </c>
    </row>
    <row r="48" spans="3:8" ht="15">
      <c r="C48" s="40"/>
      <c r="D48" s="40" t="s">
        <v>202</v>
      </c>
      <c r="F48" s="40"/>
      <c r="G48" s="40"/>
      <c r="H48" s="40">
        <f>-H40</f>
        <v>4564</v>
      </c>
    </row>
    <row r="49" spans="3:8" ht="15">
      <c r="C49" s="40"/>
      <c r="E49" s="40"/>
      <c r="F49" s="95" t="s">
        <v>206</v>
      </c>
      <c r="G49" s="40"/>
      <c r="H49" s="76">
        <f>SUM(H45:H48)</f>
        <v>64128</v>
      </c>
    </row>
    <row r="50" spans="3:8" ht="6.75" customHeight="1">
      <c r="C50" s="40"/>
      <c r="D50" s="40"/>
      <c r="E50" s="40"/>
      <c r="F50" s="40"/>
      <c r="G50" s="40"/>
      <c r="H50" s="35"/>
    </row>
    <row r="51" spans="3:4" ht="15.75">
      <c r="C51" s="39" t="s">
        <v>195</v>
      </c>
      <c r="D51" s="40"/>
    </row>
    <row r="52" spans="3:8" ht="15.75">
      <c r="C52" s="39"/>
      <c r="D52" s="40" t="s">
        <v>199</v>
      </c>
      <c r="F52" s="40"/>
      <c r="G52" s="40"/>
      <c r="H52" s="40">
        <v>2529</v>
      </c>
    </row>
    <row r="53" spans="3:8" ht="15">
      <c r="C53" s="40"/>
      <c r="D53" s="40" t="s">
        <v>200</v>
      </c>
      <c r="F53" s="40"/>
      <c r="G53" s="40"/>
      <c r="H53" s="40">
        <v>0</v>
      </c>
    </row>
    <row r="54" spans="3:8" ht="15">
      <c r="C54" s="40"/>
      <c r="D54" s="40" t="s">
        <v>203</v>
      </c>
      <c r="F54" s="40"/>
      <c r="G54" s="40"/>
      <c r="H54" s="40">
        <v>167071</v>
      </c>
    </row>
    <row r="55" spans="3:8" ht="15">
      <c r="C55" s="40"/>
      <c r="F55" s="95" t="s">
        <v>206</v>
      </c>
      <c r="G55" s="40"/>
      <c r="H55" s="76">
        <f>SUM(H52:H54)</f>
        <v>169600</v>
      </c>
    </row>
    <row r="56" spans="3:8" ht="9.75" customHeight="1">
      <c r="C56" s="40"/>
      <c r="F56" s="40"/>
      <c r="G56" s="40"/>
      <c r="H56" s="76"/>
    </row>
    <row r="57" spans="3:8" ht="15.75">
      <c r="C57" s="40"/>
      <c r="D57" s="86" t="s">
        <v>204</v>
      </c>
      <c r="F57" s="87"/>
      <c r="G57" s="87"/>
      <c r="H57" s="86">
        <f>H55+H49</f>
        <v>233728</v>
      </c>
    </row>
    <row r="58" spans="3:8" ht="15.75">
      <c r="C58" s="86"/>
      <c r="D58" s="86"/>
      <c r="E58" s="86"/>
      <c r="F58" s="86"/>
      <c r="G58" s="86"/>
      <c r="H58" s="35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3.6640625" style="1" customWidth="1"/>
    <col min="4" max="4" width="11.6640625" style="1" customWidth="1"/>
    <col min="5" max="6" width="9.6640625" style="1" customWidth="1"/>
    <col min="7" max="7" width="12.6640625" style="1" customWidth="1"/>
    <col min="8" max="8" width="10.6640625" style="1" customWidth="1"/>
    <col min="9" max="9" width="8.6640625" style="1" customWidth="1"/>
    <col min="10" max="10" width="5.6640625" style="1" customWidth="1"/>
    <col min="11" max="11" width="4.6640625" style="1" customWidth="1"/>
    <col min="12" max="12" width="3.6640625" style="1" customWidth="1"/>
    <col min="13" max="13" width="3.10546875" style="1" customWidth="1"/>
    <col min="14" max="16384" width="9.6640625" style="1" customWidth="1"/>
  </cols>
  <sheetData>
    <row r="1" spans="1:11" ht="15.75">
      <c r="A1" s="85"/>
      <c r="J1" s="3" t="s">
        <v>264</v>
      </c>
      <c r="K1" s="85"/>
    </row>
    <row r="2" spans="1:11" ht="15.75">
      <c r="A2" s="85"/>
      <c r="B2" s="4" t="s">
        <v>0</v>
      </c>
      <c r="E2" s="5" t="s">
        <v>205</v>
      </c>
      <c r="K2" s="85"/>
    </row>
    <row r="3" spans="1:12" ht="13.5" customHeight="1">
      <c r="A3" s="40"/>
      <c r="B3" s="6" t="s">
        <v>121</v>
      </c>
      <c r="C3" s="7"/>
      <c r="K3" s="40"/>
      <c r="L3" s="87"/>
    </row>
    <row r="4" spans="1:12" ht="6.75" customHeight="1">
      <c r="A4" s="40"/>
      <c r="B4" s="95"/>
      <c r="C4" s="40"/>
      <c r="D4" s="40"/>
      <c r="E4" s="40"/>
      <c r="F4" s="40"/>
      <c r="G4" s="40"/>
      <c r="H4" s="40"/>
      <c r="I4" s="40"/>
      <c r="J4" s="40"/>
      <c r="K4" s="40"/>
      <c r="L4" s="87"/>
    </row>
    <row r="5" spans="2:11" ht="15.75" customHeight="1">
      <c r="B5" s="67">
        <v>22</v>
      </c>
      <c r="C5" s="86" t="s">
        <v>211</v>
      </c>
      <c r="D5" s="86"/>
      <c r="E5" s="86"/>
      <c r="F5" s="86"/>
      <c r="G5" s="86"/>
      <c r="H5" s="86"/>
      <c r="I5" s="86"/>
      <c r="J5" s="86"/>
      <c r="K5" s="86"/>
    </row>
    <row r="6" spans="2:11" ht="12" customHeight="1">
      <c r="B6" s="67"/>
      <c r="C6" s="86" t="s">
        <v>212</v>
      </c>
      <c r="D6" s="86"/>
      <c r="E6" s="86"/>
      <c r="F6" s="86"/>
      <c r="G6" s="86"/>
      <c r="H6" s="86"/>
      <c r="I6" s="86"/>
      <c r="J6" s="86"/>
      <c r="K6" s="86"/>
    </row>
    <row r="7" spans="2:11" ht="9" customHeight="1">
      <c r="B7" s="67"/>
      <c r="C7" s="86"/>
      <c r="D7" s="86"/>
      <c r="E7" s="86"/>
      <c r="F7" s="86"/>
      <c r="G7" s="86"/>
      <c r="H7" s="86"/>
      <c r="I7" s="86"/>
      <c r="J7" s="86"/>
      <c r="K7" s="86"/>
    </row>
    <row r="8" spans="2:11" ht="12" customHeight="1">
      <c r="B8" s="67"/>
      <c r="C8" s="96" t="s">
        <v>213</v>
      </c>
      <c r="D8" s="69"/>
      <c r="E8" s="69"/>
      <c r="F8" s="97"/>
      <c r="G8" s="97"/>
      <c r="H8" s="97"/>
      <c r="I8" s="97"/>
      <c r="J8" s="97"/>
      <c r="K8" s="86"/>
    </row>
    <row r="9" spans="2:11" ht="6.75" customHeight="1">
      <c r="B9" s="67"/>
      <c r="C9" s="96"/>
      <c r="D9" s="69"/>
      <c r="E9" s="69"/>
      <c r="F9" s="97"/>
      <c r="G9" s="97"/>
      <c r="H9" s="97"/>
      <c r="I9" s="97"/>
      <c r="J9" s="97"/>
      <c r="K9" s="86"/>
    </row>
    <row r="10" spans="2:11" ht="14.25" customHeight="1">
      <c r="B10" s="67"/>
      <c r="C10" s="87" t="s">
        <v>214</v>
      </c>
      <c r="D10" s="69"/>
      <c r="E10" s="69"/>
      <c r="F10" s="97"/>
      <c r="G10" s="97"/>
      <c r="H10" s="97"/>
      <c r="I10" s="97"/>
      <c r="J10" s="97"/>
      <c r="K10" s="86"/>
    </row>
    <row r="11" spans="2:11" ht="12" customHeight="1">
      <c r="B11" s="67"/>
      <c r="C11" s="40" t="s">
        <v>215</v>
      </c>
      <c r="D11" s="40"/>
      <c r="E11" s="40"/>
      <c r="F11" s="86"/>
      <c r="G11" s="86"/>
      <c r="H11" s="86"/>
      <c r="I11" s="86"/>
      <c r="J11" s="86"/>
      <c r="K11" s="86"/>
    </row>
    <row r="12" spans="2:11" ht="6.75" customHeight="1">
      <c r="B12" s="67"/>
      <c r="C12" s="40" t="s">
        <v>40</v>
      </c>
      <c r="D12" s="40"/>
      <c r="E12" s="40"/>
      <c r="F12" s="86"/>
      <c r="G12" s="86"/>
      <c r="H12" s="86"/>
      <c r="I12" s="86"/>
      <c r="J12" s="86"/>
      <c r="K12" s="86"/>
    </row>
    <row r="13" spans="2:11" ht="15.75" customHeight="1">
      <c r="B13" s="67"/>
      <c r="C13" s="98"/>
      <c r="D13" s="99"/>
      <c r="E13" s="100" t="s">
        <v>257</v>
      </c>
      <c r="F13" s="101" t="s">
        <v>259</v>
      </c>
      <c r="G13" s="102"/>
      <c r="H13" s="98"/>
      <c r="I13" s="99"/>
      <c r="J13" s="19"/>
      <c r="K13" s="86"/>
    </row>
    <row r="14" spans="2:11" ht="12" customHeight="1">
      <c r="B14" s="87"/>
      <c r="C14" s="103" t="s">
        <v>40</v>
      </c>
      <c r="D14" s="87" t="s">
        <v>254</v>
      </c>
      <c r="E14" s="104" t="s">
        <v>208</v>
      </c>
      <c r="F14" s="105" t="s">
        <v>260</v>
      </c>
      <c r="G14" s="106"/>
      <c r="H14" s="105" t="s">
        <v>261</v>
      </c>
      <c r="I14" s="106"/>
      <c r="J14" s="19"/>
      <c r="K14" s="87"/>
    </row>
    <row r="15" spans="2:11" ht="12" customHeight="1">
      <c r="B15" s="87"/>
      <c r="C15" s="103"/>
      <c r="D15" s="87" t="s">
        <v>40</v>
      </c>
      <c r="E15" s="104" t="s">
        <v>258</v>
      </c>
      <c r="F15" s="105" t="s">
        <v>258</v>
      </c>
      <c r="G15" s="106"/>
      <c r="H15" s="103"/>
      <c r="I15" s="87"/>
      <c r="J15" s="19"/>
      <c r="K15" s="87"/>
    </row>
    <row r="16" spans="2:11" ht="14.25" customHeight="1">
      <c r="B16" s="87"/>
      <c r="C16" s="107" t="s">
        <v>216</v>
      </c>
      <c r="D16" s="108"/>
      <c r="E16" s="109"/>
      <c r="F16" s="110"/>
      <c r="G16" s="111"/>
      <c r="H16" s="107"/>
      <c r="I16" s="108"/>
      <c r="J16" s="19"/>
      <c r="K16" s="87"/>
    </row>
    <row r="17" spans="2:11" ht="15" customHeight="1">
      <c r="B17" s="87"/>
      <c r="C17" s="107"/>
      <c r="D17" s="108" t="s">
        <v>255</v>
      </c>
      <c r="E17" s="112">
        <v>3500</v>
      </c>
      <c r="F17" s="110" t="s">
        <v>40</v>
      </c>
      <c r="G17" s="111">
        <v>13026</v>
      </c>
      <c r="H17" s="113" t="s">
        <v>262</v>
      </c>
      <c r="I17" s="108"/>
      <c r="J17" s="19"/>
      <c r="K17" s="87"/>
    </row>
    <row r="18" spans="2:11" ht="15" customHeight="1">
      <c r="B18" s="87"/>
      <c r="C18" s="107"/>
      <c r="D18" s="108" t="s">
        <v>256</v>
      </c>
      <c r="E18" s="112">
        <v>124</v>
      </c>
      <c r="F18" s="110"/>
      <c r="G18" s="111">
        <v>278</v>
      </c>
      <c r="H18" s="113" t="s">
        <v>263</v>
      </c>
      <c r="I18" s="108"/>
      <c r="J18" s="19"/>
      <c r="K18" s="87"/>
    </row>
    <row r="19" spans="2:11" ht="12" customHeight="1">
      <c r="B19" s="87"/>
      <c r="C19" s="107"/>
      <c r="D19" s="108"/>
      <c r="E19" s="112"/>
      <c r="F19" s="110"/>
      <c r="G19" s="111"/>
      <c r="H19" s="113"/>
      <c r="I19" s="108"/>
      <c r="J19" s="19"/>
      <c r="K19" s="87"/>
    </row>
    <row r="20" spans="2:11" ht="9" customHeight="1">
      <c r="B20" s="95"/>
      <c r="C20" s="27"/>
      <c r="D20" s="27"/>
      <c r="E20" s="27"/>
      <c r="F20" s="27"/>
      <c r="G20" s="27"/>
      <c r="H20" s="27"/>
      <c r="I20" s="27"/>
      <c r="K20" s="40"/>
    </row>
    <row r="21" spans="2:11" ht="12" customHeight="1">
      <c r="B21" s="95"/>
      <c r="C21" s="40" t="s">
        <v>217</v>
      </c>
      <c r="D21" s="40"/>
      <c r="E21" s="40"/>
      <c r="F21" s="40"/>
      <c r="G21" s="40"/>
      <c r="H21" s="40"/>
      <c r="I21" s="40"/>
      <c r="J21" s="40"/>
      <c r="K21" s="40"/>
    </row>
    <row r="22" spans="2:11" ht="12" customHeight="1">
      <c r="B22" s="95"/>
      <c r="C22" s="40" t="s">
        <v>218</v>
      </c>
      <c r="D22" s="40"/>
      <c r="E22" s="40"/>
      <c r="F22" s="40"/>
      <c r="G22" s="40"/>
      <c r="H22" s="40"/>
      <c r="I22" s="40"/>
      <c r="J22" s="40"/>
      <c r="K22" s="40"/>
    </row>
    <row r="23" spans="2:11" ht="12" customHeight="1">
      <c r="B23" s="95"/>
      <c r="C23" s="40" t="s">
        <v>219</v>
      </c>
      <c r="D23" s="40"/>
      <c r="E23" s="40"/>
      <c r="F23" s="40"/>
      <c r="G23" s="40"/>
      <c r="H23" s="40"/>
      <c r="I23" s="40"/>
      <c r="J23" s="40"/>
      <c r="K23" s="40"/>
    </row>
    <row r="24" ht="12" customHeight="1"/>
    <row r="25" spans="2:10" ht="15" customHeight="1">
      <c r="B25" s="67">
        <v>23</v>
      </c>
      <c r="C25" s="86" t="s">
        <v>220</v>
      </c>
      <c r="D25" s="40"/>
      <c r="E25" s="40"/>
      <c r="F25" s="40"/>
      <c r="G25" s="40"/>
      <c r="H25" s="40"/>
      <c r="I25" s="40"/>
      <c r="J25" s="40"/>
    </row>
    <row r="26" spans="2:10" ht="12" customHeight="1">
      <c r="B26" s="67"/>
      <c r="C26" s="86" t="s">
        <v>221</v>
      </c>
      <c r="D26" s="40"/>
      <c r="E26" s="40"/>
      <c r="F26" s="40"/>
      <c r="G26" s="40"/>
      <c r="H26" s="40"/>
      <c r="I26" s="40"/>
      <c r="J26" s="40"/>
    </row>
    <row r="27" spans="2:10" ht="6.75" customHeight="1">
      <c r="B27" s="67"/>
      <c r="C27" s="86"/>
      <c r="D27" s="40"/>
      <c r="E27" s="40"/>
      <c r="F27" s="40"/>
      <c r="G27" s="40"/>
      <c r="H27" s="40"/>
      <c r="I27" s="40"/>
      <c r="J27" s="40"/>
    </row>
    <row r="28" spans="2:10" ht="14.25" customHeight="1">
      <c r="B28" s="95"/>
      <c r="C28" s="4" t="s">
        <v>222</v>
      </c>
      <c r="D28" s="40"/>
      <c r="E28" s="40"/>
      <c r="F28" s="40"/>
      <c r="G28" s="40"/>
      <c r="H28" s="40"/>
      <c r="I28" s="40"/>
      <c r="J28" s="40"/>
    </row>
    <row r="29" spans="2:10" ht="7.5" customHeight="1">
      <c r="B29" s="95"/>
      <c r="C29" s="114"/>
      <c r="D29" s="40"/>
      <c r="E29" s="40"/>
      <c r="F29" s="40"/>
      <c r="G29" s="40"/>
      <c r="H29" s="40"/>
      <c r="I29" s="40"/>
      <c r="J29" s="40"/>
    </row>
    <row r="30" spans="2:10" ht="12" customHeight="1">
      <c r="B30" s="95"/>
      <c r="C30" s="4" t="s">
        <v>223</v>
      </c>
      <c r="D30" s="40"/>
      <c r="E30" s="40"/>
      <c r="F30" s="40"/>
      <c r="G30" s="40"/>
      <c r="H30" s="40"/>
      <c r="I30" s="40"/>
      <c r="J30" s="40"/>
    </row>
    <row r="31" spans="2:10" ht="12" customHeight="1">
      <c r="B31" s="95"/>
      <c r="C31" s="4"/>
      <c r="D31" s="40"/>
      <c r="E31" s="40"/>
      <c r="F31" s="40"/>
      <c r="G31" s="40"/>
      <c r="H31" s="40"/>
      <c r="I31" s="40"/>
      <c r="J31" s="40"/>
    </row>
    <row r="32" spans="2:10" ht="12" customHeight="1">
      <c r="B32" s="95"/>
      <c r="C32" s="11" t="s">
        <v>224</v>
      </c>
      <c r="H32" s="40"/>
      <c r="I32" s="40"/>
      <c r="J32" s="40"/>
    </row>
    <row r="33" spans="2:10" ht="12" customHeight="1">
      <c r="B33" s="95"/>
      <c r="C33" s="11" t="s">
        <v>225</v>
      </c>
      <c r="H33" s="40"/>
      <c r="I33" s="40"/>
      <c r="J33" s="40"/>
    </row>
    <row r="34" spans="2:10" ht="12" customHeight="1">
      <c r="B34" s="95"/>
      <c r="C34" s="11" t="s">
        <v>226</v>
      </c>
      <c r="H34" s="40"/>
      <c r="I34" s="40"/>
      <c r="J34" s="40"/>
    </row>
    <row r="35" spans="2:10" ht="12" customHeight="1">
      <c r="B35" s="95"/>
      <c r="C35" s="11" t="s">
        <v>227</v>
      </c>
      <c r="H35" s="40"/>
      <c r="I35" s="40"/>
      <c r="J35" s="40"/>
    </row>
    <row r="36" spans="2:10" ht="12" customHeight="1">
      <c r="B36" s="95"/>
      <c r="C36" s="11" t="s">
        <v>228</v>
      </c>
      <c r="H36" s="40"/>
      <c r="I36" s="40"/>
      <c r="J36" s="40"/>
    </row>
    <row r="37" spans="2:10" ht="12" customHeight="1">
      <c r="B37" s="95"/>
      <c r="C37" s="11" t="s">
        <v>229</v>
      </c>
      <c r="H37" s="40"/>
      <c r="I37" s="40"/>
      <c r="J37" s="40"/>
    </row>
    <row r="38" spans="2:10" ht="12" customHeight="1">
      <c r="B38" s="95"/>
      <c r="C38" s="11" t="s">
        <v>230</v>
      </c>
      <c r="H38" s="40"/>
      <c r="I38" s="40"/>
      <c r="J38" s="40"/>
    </row>
    <row r="39" spans="2:10" ht="12" customHeight="1">
      <c r="B39" s="95"/>
      <c r="C39" s="11"/>
      <c r="H39" s="40"/>
      <c r="I39" s="40"/>
      <c r="J39" s="40"/>
    </row>
    <row r="40" spans="2:10" ht="12" customHeight="1">
      <c r="B40" s="95"/>
      <c r="C40" s="11" t="s">
        <v>231</v>
      </c>
      <c r="H40" s="40"/>
      <c r="I40" s="40"/>
      <c r="J40" s="40"/>
    </row>
    <row r="41" spans="2:10" ht="12" customHeight="1">
      <c r="B41" s="95"/>
      <c r="C41" s="11" t="s">
        <v>232</v>
      </c>
      <c r="H41" s="40"/>
      <c r="I41" s="40"/>
      <c r="J41" s="40"/>
    </row>
    <row r="42" spans="2:10" ht="12" customHeight="1">
      <c r="B42" s="95"/>
      <c r="C42" s="11" t="s">
        <v>233</v>
      </c>
      <c r="H42" s="40"/>
      <c r="I42" s="40"/>
      <c r="J42" s="40"/>
    </row>
    <row r="43" spans="2:10" ht="12" customHeight="1">
      <c r="B43" s="95"/>
      <c r="C43" s="11" t="s">
        <v>234</v>
      </c>
      <c r="H43" s="40"/>
      <c r="I43" s="40"/>
      <c r="J43" s="40"/>
    </row>
    <row r="44" spans="2:10" ht="12" customHeight="1">
      <c r="B44" s="95"/>
      <c r="C44" s="11" t="s">
        <v>235</v>
      </c>
      <c r="H44" s="40"/>
      <c r="I44" s="40"/>
      <c r="J44" s="40"/>
    </row>
    <row r="45" spans="2:10" ht="12" customHeight="1">
      <c r="B45" s="95"/>
      <c r="C45" s="11" t="s">
        <v>236</v>
      </c>
      <c r="H45" s="40"/>
      <c r="I45" s="40"/>
      <c r="J45" s="40"/>
    </row>
    <row r="46" spans="2:10" ht="12" customHeight="1">
      <c r="B46" s="95"/>
      <c r="C46" s="11" t="s">
        <v>237</v>
      </c>
      <c r="H46" s="40"/>
      <c r="I46" s="40"/>
      <c r="J46" s="40"/>
    </row>
    <row r="47" spans="2:10" ht="12" customHeight="1">
      <c r="B47" s="95"/>
      <c r="C47" s="11"/>
      <c r="H47" s="40"/>
      <c r="I47" s="40"/>
      <c r="J47" s="40"/>
    </row>
    <row r="48" spans="2:10" ht="12" customHeight="1">
      <c r="B48" s="95"/>
      <c r="C48" s="11" t="s">
        <v>238</v>
      </c>
      <c r="H48" s="40"/>
      <c r="I48" s="40"/>
      <c r="J48" s="40"/>
    </row>
    <row r="49" spans="2:10" ht="12" customHeight="1">
      <c r="B49" s="95"/>
      <c r="C49" s="11" t="s">
        <v>239</v>
      </c>
      <c r="H49" s="40"/>
      <c r="I49" s="40"/>
      <c r="J49" s="40"/>
    </row>
    <row r="50" spans="2:10" ht="12" customHeight="1">
      <c r="B50" s="95"/>
      <c r="C50" s="11" t="s">
        <v>240</v>
      </c>
      <c r="H50" s="40"/>
      <c r="I50" s="40"/>
      <c r="J50" s="40"/>
    </row>
    <row r="51" spans="2:10" ht="12" customHeight="1">
      <c r="B51" s="95"/>
      <c r="C51" s="11" t="s">
        <v>241</v>
      </c>
      <c r="H51" s="40"/>
      <c r="I51" s="40"/>
      <c r="J51" s="40"/>
    </row>
    <row r="52" spans="2:10" ht="12" customHeight="1">
      <c r="B52" s="95"/>
      <c r="C52" s="11"/>
      <c r="H52" s="40"/>
      <c r="I52" s="40"/>
      <c r="J52" s="40"/>
    </row>
    <row r="53" spans="2:10" ht="15" customHeight="1">
      <c r="B53" s="95"/>
      <c r="C53" s="4" t="s">
        <v>242</v>
      </c>
      <c r="D53" s="40"/>
      <c r="E53" s="40"/>
      <c r="F53" s="40"/>
      <c r="G53" s="40"/>
      <c r="H53" s="40"/>
      <c r="I53" s="40"/>
      <c r="J53" s="40"/>
    </row>
    <row r="54" spans="2:10" ht="12" customHeight="1">
      <c r="B54" s="95"/>
      <c r="C54" s="86"/>
      <c r="D54" s="40"/>
      <c r="E54" s="40"/>
      <c r="F54" s="40"/>
      <c r="G54" s="40"/>
      <c r="H54" s="40"/>
      <c r="I54" s="40"/>
      <c r="J54" s="40"/>
    </row>
    <row r="55" spans="2:10" ht="12" customHeight="1">
      <c r="B55" s="95"/>
      <c r="C55" s="4" t="s">
        <v>223</v>
      </c>
      <c r="D55" s="40"/>
      <c r="E55" s="40"/>
      <c r="F55" s="40"/>
      <c r="G55" s="40"/>
      <c r="H55" s="40"/>
      <c r="I55" s="40"/>
      <c r="J55" s="40"/>
    </row>
    <row r="56" spans="2:10" ht="12" customHeight="1">
      <c r="B56" s="95"/>
      <c r="C56" s="4"/>
      <c r="D56" s="40"/>
      <c r="E56" s="40"/>
      <c r="F56" s="40"/>
      <c r="G56" s="40"/>
      <c r="H56" s="40"/>
      <c r="I56" s="40"/>
      <c r="J56" s="40"/>
    </row>
    <row r="57" spans="2:10" ht="12" customHeight="1">
      <c r="B57" s="95"/>
      <c r="C57" s="11" t="s">
        <v>243</v>
      </c>
      <c r="D57" s="40"/>
      <c r="E57" s="40"/>
      <c r="F57" s="40"/>
      <c r="G57" s="40"/>
      <c r="H57" s="40"/>
      <c r="I57" s="40"/>
      <c r="J57" s="40"/>
    </row>
    <row r="58" ht="12" customHeight="1">
      <c r="C58" s="11" t="s">
        <v>244</v>
      </c>
    </row>
    <row r="59" ht="12" customHeight="1">
      <c r="C59" s="11" t="s">
        <v>245</v>
      </c>
    </row>
    <row r="60" ht="12" customHeight="1">
      <c r="C60" s="11" t="s">
        <v>246</v>
      </c>
    </row>
    <row r="61" ht="12" customHeight="1">
      <c r="C61" s="11" t="s">
        <v>247</v>
      </c>
    </row>
    <row r="62" ht="12" customHeight="1">
      <c r="C62" s="11"/>
    </row>
    <row r="63" ht="12" customHeight="1">
      <c r="C63" s="11" t="s">
        <v>248</v>
      </c>
    </row>
    <row r="64" ht="12" customHeight="1">
      <c r="C64" s="11" t="s">
        <v>249</v>
      </c>
    </row>
    <row r="65" ht="12" customHeight="1">
      <c r="C65" s="11" t="s">
        <v>250</v>
      </c>
    </row>
    <row r="66" ht="12" customHeight="1">
      <c r="C66" s="11"/>
    </row>
    <row r="67" ht="12" customHeight="1">
      <c r="C67" s="11" t="s">
        <v>251</v>
      </c>
    </row>
    <row r="68" spans="3:10" ht="12" customHeight="1">
      <c r="C68" s="11" t="s">
        <v>252</v>
      </c>
      <c r="D68" s="115"/>
      <c r="E68" s="115"/>
      <c r="F68" s="115"/>
      <c r="G68" s="115"/>
      <c r="H68" s="115"/>
      <c r="I68" s="115"/>
      <c r="J68" s="115"/>
    </row>
    <row r="69" ht="12" customHeight="1">
      <c r="C69" s="11" t="s">
        <v>253</v>
      </c>
    </row>
    <row r="70" ht="12" customHeight="1">
      <c r="C70" s="11"/>
    </row>
    <row r="75" ht="15">
      <c r="C75" s="1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4" width="9.6640625" style="1" customWidth="1"/>
    <col min="5" max="6" width="10.6640625" style="1" customWidth="1"/>
    <col min="7" max="7" width="9.6640625" style="1" customWidth="1"/>
    <col min="8" max="8" width="7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3" t="s">
        <v>286</v>
      </c>
      <c r="K1" s="85"/>
    </row>
    <row r="2" spans="1:11" ht="15.75">
      <c r="A2" s="85"/>
      <c r="B2" s="4" t="s">
        <v>0</v>
      </c>
      <c r="E2" s="5" t="s">
        <v>205</v>
      </c>
      <c r="K2" s="85"/>
    </row>
    <row r="3" spans="1:11" ht="15.75">
      <c r="A3" s="85"/>
      <c r="B3" s="6" t="s">
        <v>121</v>
      </c>
      <c r="C3" s="7"/>
      <c r="K3" s="40"/>
    </row>
    <row r="4" spans="1:12" ht="13.5" customHeight="1">
      <c r="A4" s="40"/>
      <c r="B4" s="95"/>
      <c r="C4" s="40"/>
      <c r="D4" s="40"/>
      <c r="E4" s="40"/>
      <c r="F4" s="40"/>
      <c r="G4" s="40"/>
      <c r="H4" s="40"/>
      <c r="I4" s="40"/>
      <c r="J4" s="40"/>
      <c r="K4" s="40"/>
      <c r="L4" s="87"/>
    </row>
    <row r="5" spans="2:12" ht="13.5" customHeight="1">
      <c r="B5" s="67">
        <v>24</v>
      </c>
      <c r="C5" s="86" t="s">
        <v>265</v>
      </c>
      <c r="L5" s="87"/>
    </row>
    <row r="6" spans="2:12" ht="13.5" customHeight="1">
      <c r="B6" s="95"/>
      <c r="C6" s="40"/>
      <c r="L6" s="87"/>
    </row>
    <row r="7" spans="2:12" ht="13.5" customHeight="1">
      <c r="B7" s="95"/>
      <c r="C7" s="40" t="s">
        <v>266</v>
      </c>
      <c r="L7" s="87"/>
    </row>
    <row r="8" spans="2:12" ht="13.5" customHeight="1">
      <c r="B8" s="95"/>
      <c r="C8" s="40"/>
      <c r="L8" s="87"/>
    </row>
    <row r="9" spans="2:10" ht="15.75">
      <c r="B9" s="67">
        <v>25</v>
      </c>
      <c r="C9" s="86" t="s">
        <v>267</v>
      </c>
      <c r="D9" s="85"/>
      <c r="E9" s="85"/>
      <c r="F9" s="85"/>
      <c r="G9" s="85"/>
      <c r="H9" s="85"/>
      <c r="I9" s="85"/>
      <c r="J9" s="85"/>
    </row>
    <row r="10" spans="2:10" ht="47.25">
      <c r="B10" s="67"/>
      <c r="C10" s="86" t="s">
        <v>40</v>
      </c>
      <c r="D10" s="85"/>
      <c r="E10" s="85"/>
      <c r="F10" s="85"/>
      <c r="G10" s="85"/>
      <c r="H10" s="85"/>
      <c r="I10" s="116" t="s">
        <v>284</v>
      </c>
      <c r="J10" s="85"/>
    </row>
    <row r="11" spans="2:10" ht="15.75">
      <c r="B11" s="67"/>
      <c r="C11" s="39"/>
      <c r="D11" s="85"/>
      <c r="E11" s="85"/>
      <c r="F11" s="85"/>
      <c r="G11" s="85"/>
      <c r="H11" s="85"/>
      <c r="I11" s="67" t="s">
        <v>117</v>
      </c>
      <c r="J11" s="85"/>
    </row>
    <row r="12" spans="2:10" ht="15.75">
      <c r="B12" s="67"/>
      <c r="C12" s="3" t="s">
        <v>268</v>
      </c>
      <c r="D12" s="85"/>
      <c r="E12" s="85"/>
      <c r="F12" s="85"/>
      <c r="G12" s="85"/>
      <c r="H12" s="85"/>
      <c r="I12" s="85"/>
      <c r="J12" s="85"/>
    </row>
    <row r="13" spans="2:10" ht="15.75">
      <c r="B13" s="67"/>
      <c r="C13" s="11" t="s">
        <v>40</v>
      </c>
      <c r="D13" s="85"/>
      <c r="E13" s="85"/>
      <c r="F13" s="85"/>
      <c r="G13" s="85"/>
      <c r="H13" s="85"/>
      <c r="I13" s="85"/>
      <c r="J13" s="85"/>
    </row>
    <row r="14" spans="2:10" ht="15.75">
      <c r="B14" s="67"/>
      <c r="C14" s="11" t="s">
        <v>269</v>
      </c>
      <c r="D14" s="85"/>
      <c r="E14" s="85"/>
      <c r="F14" s="85"/>
      <c r="G14" s="85"/>
      <c r="H14" s="85"/>
      <c r="I14" s="40">
        <v>-2198</v>
      </c>
      <c r="J14" s="85"/>
    </row>
    <row r="15" spans="2:10" ht="15.75">
      <c r="B15" s="67"/>
      <c r="C15" s="11" t="s">
        <v>40</v>
      </c>
      <c r="D15" s="85"/>
      <c r="E15" s="85"/>
      <c r="F15" s="85"/>
      <c r="G15" s="85"/>
      <c r="H15" s="85"/>
      <c r="I15" s="117"/>
      <c r="J15" s="85"/>
    </row>
    <row r="16" spans="2:10" ht="15.75">
      <c r="B16" s="67"/>
      <c r="C16" s="40" t="s">
        <v>270</v>
      </c>
      <c r="D16" s="85"/>
      <c r="E16" s="85"/>
      <c r="F16" s="85"/>
      <c r="G16" s="85"/>
      <c r="H16" s="85"/>
      <c r="I16" s="40">
        <v>174250</v>
      </c>
      <c r="J16" s="85"/>
    </row>
    <row r="17" spans="3:9" ht="15">
      <c r="C17" s="11" t="s">
        <v>271</v>
      </c>
      <c r="I17" s="37">
        <v>1893</v>
      </c>
    </row>
    <row r="18" spans="3:9" ht="15">
      <c r="C18" s="11" t="s">
        <v>272</v>
      </c>
      <c r="I18" s="37">
        <v>0</v>
      </c>
    </row>
    <row r="19" spans="3:9" ht="15">
      <c r="C19" s="11" t="s">
        <v>273</v>
      </c>
      <c r="I19" s="37">
        <v>-1351</v>
      </c>
    </row>
    <row r="20" spans="3:9" ht="15">
      <c r="C20" s="11" t="s">
        <v>274</v>
      </c>
      <c r="I20" s="118">
        <f>SUM(I16:I19)</f>
        <v>174792</v>
      </c>
    </row>
    <row r="21" ht="15">
      <c r="I21" s="27"/>
    </row>
    <row r="22" spans="3:9" ht="15.75">
      <c r="C22" s="11" t="s">
        <v>275</v>
      </c>
      <c r="I22" s="119">
        <f>I14/I20*100</f>
        <v>-1.2574946221795047</v>
      </c>
    </row>
    <row r="23" spans="3:9" ht="15">
      <c r="C23" s="11" t="s">
        <v>40</v>
      </c>
      <c r="I23" s="120"/>
    </row>
    <row r="24" spans="3:9" ht="15.75">
      <c r="C24" s="3" t="s">
        <v>276</v>
      </c>
      <c r="D24" s="85"/>
      <c r="E24" s="85"/>
      <c r="F24" s="85"/>
      <c r="G24" s="85"/>
      <c r="H24" s="85"/>
      <c r="I24" s="85"/>
    </row>
    <row r="25" spans="3:9" ht="15.75">
      <c r="C25" s="11" t="s">
        <v>40</v>
      </c>
      <c r="D25" s="85"/>
      <c r="E25" s="85"/>
      <c r="F25" s="85"/>
      <c r="G25" s="85"/>
      <c r="H25" s="85"/>
      <c r="I25" s="85"/>
    </row>
    <row r="26" spans="3:9" ht="15.75">
      <c r="C26" s="11" t="s">
        <v>269</v>
      </c>
      <c r="D26" s="85"/>
      <c r="E26" s="85"/>
      <c r="F26" s="85"/>
      <c r="G26" s="85"/>
      <c r="H26" s="85"/>
      <c r="I26" s="40">
        <f>I14</f>
        <v>-2198</v>
      </c>
    </row>
    <row r="27" spans="3:9" ht="15.75">
      <c r="C27" s="11" t="s">
        <v>40</v>
      </c>
      <c r="D27" s="85"/>
      <c r="E27" s="85"/>
      <c r="F27" s="85"/>
      <c r="G27" s="85"/>
      <c r="H27" s="85"/>
      <c r="I27" s="117"/>
    </row>
    <row r="28" spans="3:9" ht="15.75">
      <c r="C28" s="40" t="s">
        <v>277</v>
      </c>
      <c r="D28" s="85"/>
      <c r="E28" s="85"/>
      <c r="F28" s="85"/>
      <c r="G28" s="85"/>
      <c r="H28" s="85"/>
      <c r="I28" s="40">
        <f>I20</f>
        <v>174792</v>
      </c>
    </row>
    <row r="29" spans="3:9" ht="15">
      <c r="C29" s="11" t="s">
        <v>278</v>
      </c>
      <c r="I29" s="37">
        <v>0</v>
      </c>
    </row>
    <row r="30" spans="3:9" ht="15">
      <c r="C30" s="11" t="s">
        <v>272</v>
      </c>
      <c r="I30" s="37">
        <v>0</v>
      </c>
    </row>
    <row r="31" spans="3:9" ht="15">
      <c r="C31" s="11" t="s">
        <v>279</v>
      </c>
      <c r="I31" s="118">
        <f>SUM(I28:I29)</f>
        <v>174792</v>
      </c>
    </row>
    <row r="32" ht="15">
      <c r="I32" s="27"/>
    </row>
    <row r="33" spans="3:9" ht="15.75">
      <c r="C33" s="11" t="s">
        <v>280</v>
      </c>
      <c r="I33" s="119">
        <f>I26/I31*100</f>
        <v>-1.2574946221795047</v>
      </c>
    </row>
    <row r="34" spans="3:9" ht="15">
      <c r="C34" s="11" t="s">
        <v>40</v>
      </c>
      <c r="I34" s="120"/>
    </row>
    <row r="36" spans="2:3" ht="15.75">
      <c r="B36" s="8">
        <v>26</v>
      </c>
      <c r="C36" s="3" t="s">
        <v>281</v>
      </c>
    </row>
    <row r="37" ht="15.75">
      <c r="I37" s="3" t="s">
        <v>285</v>
      </c>
    </row>
    <row r="38" ht="15">
      <c r="I38" s="41" t="s">
        <v>57</v>
      </c>
    </row>
    <row r="39" ht="15">
      <c r="C39" s="1" t="s">
        <v>282</v>
      </c>
    </row>
    <row r="40" spans="4:9" ht="15.75">
      <c r="D40" s="1" t="s">
        <v>283</v>
      </c>
      <c r="I40" s="121">
        <v>10453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